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Ведомственная структура 2014" sheetId="1" r:id="rId1"/>
  </sheets>
  <definedNames>
    <definedName name="_xlnm._FilterDatabase" localSheetId="0" hidden="1">'Ведомственная структура 2014'!$B$8:$L$148</definedName>
    <definedName name="_xlnm.Print_Titles" localSheetId="0">'Ведомственная структура 2014'!$14:$14</definedName>
  </definedNames>
  <calcPr calcId="124519"/>
</workbook>
</file>

<file path=xl/calcChain.xml><?xml version="1.0" encoding="utf-8"?>
<calcChain xmlns="http://schemas.openxmlformats.org/spreadsheetml/2006/main">
  <c r="L141" i="1"/>
  <c r="L63"/>
  <c r="L64"/>
  <c r="L119"/>
  <c r="L120"/>
  <c r="L121"/>
  <c r="L122"/>
  <c r="L124"/>
  <c r="M124"/>
  <c r="N124"/>
  <c r="L21"/>
  <c r="L20" s="1"/>
  <c r="L19" s="1"/>
  <c r="L18" s="1"/>
  <c r="L17" s="1"/>
  <c r="M21"/>
  <c r="M20" s="1"/>
  <c r="M19" s="1"/>
  <c r="M18" s="1"/>
  <c r="M17" s="1"/>
  <c r="N21"/>
  <c r="N20" s="1"/>
  <c r="N19" s="1"/>
  <c r="N18" s="1"/>
  <c r="N17" s="1"/>
  <c r="L27"/>
  <c r="M27"/>
  <c r="N27"/>
  <c r="L29"/>
  <c r="M29"/>
  <c r="N29"/>
  <c r="L31"/>
  <c r="M31"/>
  <c r="N31"/>
  <c r="M37"/>
  <c r="N37"/>
  <c r="L39"/>
  <c r="L36" s="1"/>
  <c r="L35" s="1"/>
  <c r="M39"/>
  <c r="N39"/>
  <c r="L45"/>
  <c r="M45"/>
  <c r="N45"/>
  <c r="M47"/>
  <c r="N47"/>
  <c r="L49"/>
  <c r="M49"/>
  <c r="N49"/>
  <c r="L52"/>
  <c r="L51" s="1"/>
  <c r="M52"/>
  <c r="M51" s="1"/>
  <c r="N52"/>
  <c r="N51" s="1"/>
  <c r="L58"/>
  <c r="L57" s="1"/>
  <c r="L56" s="1"/>
  <c r="L55" s="1"/>
  <c r="L54" s="1"/>
  <c r="M58"/>
  <c r="M57" s="1"/>
  <c r="M56" s="1"/>
  <c r="M55" s="1"/>
  <c r="M54" s="1"/>
  <c r="N58"/>
  <c r="N57" s="1"/>
  <c r="N56" s="1"/>
  <c r="N55" s="1"/>
  <c r="N54" s="1"/>
  <c r="L69"/>
  <c r="L68" s="1"/>
  <c r="L72"/>
  <c r="L71" s="1"/>
  <c r="M72"/>
  <c r="M71" s="1"/>
  <c r="M67" s="1"/>
  <c r="M66" s="1"/>
  <c r="M60" s="1"/>
  <c r="N72"/>
  <c r="N71" s="1"/>
  <c r="N67" s="1"/>
  <c r="N66" s="1"/>
  <c r="N60" s="1"/>
  <c r="L79"/>
  <c r="L81"/>
  <c r="L89"/>
  <c r="L91"/>
  <c r="L98"/>
  <c r="L97" s="1"/>
  <c r="L96" s="1"/>
  <c r="L95" s="1"/>
  <c r="L94" s="1"/>
  <c r="M98"/>
  <c r="M97" s="1"/>
  <c r="M96" s="1"/>
  <c r="M95" s="1"/>
  <c r="M94" s="1"/>
  <c r="N98"/>
  <c r="N97" s="1"/>
  <c r="N96" s="1"/>
  <c r="N95" s="1"/>
  <c r="N94" s="1"/>
  <c r="L117"/>
  <c r="L116" s="1"/>
  <c r="L115" s="1"/>
  <c r="L114" s="1"/>
  <c r="L113" s="1"/>
  <c r="M117"/>
  <c r="M116" s="1"/>
  <c r="M115" s="1"/>
  <c r="M114" s="1"/>
  <c r="M113" s="1"/>
  <c r="N117"/>
  <c r="N116" s="1"/>
  <c r="N115" s="1"/>
  <c r="N114" s="1"/>
  <c r="N113" s="1"/>
  <c r="L128"/>
  <c r="M128"/>
  <c r="N128"/>
  <c r="L131"/>
  <c r="L130" s="1"/>
  <c r="M131"/>
  <c r="N131"/>
  <c r="L134"/>
  <c r="L133" s="1"/>
  <c r="L147"/>
  <c r="L146" s="1"/>
  <c r="L145" s="1"/>
  <c r="L144" s="1"/>
  <c r="L143" s="1"/>
  <c r="M147"/>
  <c r="M146" s="1"/>
  <c r="M145" s="1"/>
  <c r="M144" s="1"/>
  <c r="M143" s="1"/>
  <c r="N147"/>
  <c r="N146" s="1"/>
  <c r="N145" s="1"/>
  <c r="N144" s="1"/>
  <c r="N143" s="1"/>
  <c r="N36" l="1"/>
  <c r="N35" s="1"/>
  <c r="N33" s="1"/>
  <c r="M127"/>
  <c r="M125" s="1"/>
  <c r="M119" s="1"/>
  <c r="L127"/>
  <c r="L126" s="1"/>
  <c r="L125" s="1"/>
  <c r="L78"/>
  <c r="L77" s="1"/>
  <c r="L76" s="1"/>
  <c r="L75" s="1"/>
  <c r="L74" s="1"/>
  <c r="M44"/>
  <c r="M43" s="1"/>
  <c r="M42" s="1"/>
  <c r="M41" s="1"/>
  <c r="N127"/>
  <c r="N125" s="1"/>
  <c r="N119" s="1"/>
  <c r="L88"/>
  <c r="L87" s="1"/>
  <c r="L86" s="1"/>
  <c r="L85" s="1"/>
  <c r="L84" s="1"/>
  <c r="L62"/>
  <c r="L61" s="1"/>
  <c r="L60" s="1"/>
  <c r="N44"/>
  <c r="N43" s="1"/>
  <c r="N42" s="1"/>
  <c r="L44"/>
  <c r="L43" s="1"/>
  <c r="L42" s="1"/>
  <c r="L41" s="1"/>
  <c r="M36"/>
  <c r="M35" s="1"/>
  <c r="M33" s="1"/>
  <c r="M26"/>
  <c r="M25" s="1"/>
  <c r="M24" s="1"/>
  <c r="M23" s="1"/>
  <c r="N26"/>
  <c r="N25" s="1"/>
  <c r="N24" s="1"/>
  <c r="N23" s="1"/>
  <c r="N16" s="1"/>
  <c r="L26"/>
  <c r="L25" s="1"/>
  <c r="L24" s="1"/>
  <c r="L23" s="1"/>
  <c r="L33"/>
  <c r="L34"/>
  <c r="M93"/>
  <c r="N93"/>
  <c r="L93"/>
  <c r="N149" l="1"/>
  <c r="N15" s="1"/>
  <c r="L16"/>
  <c r="M16"/>
  <c r="M149" s="1"/>
  <c r="M15" s="1"/>
  <c r="L149" l="1"/>
  <c r="L15" s="1"/>
</calcChain>
</file>

<file path=xl/sharedStrings.xml><?xml version="1.0" encoding="utf-8"?>
<sst xmlns="http://schemas.openxmlformats.org/spreadsheetml/2006/main" count="829" uniqueCount="178">
  <si>
    <t>Приложение  5 к Решению</t>
  </si>
  <si>
    <t xml:space="preserve">                                                                                  </t>
  </si>
  <si>
    <t xml:space="preserve">                                                                        </t>
  </si>
  <si>
    <t xml:space="preserve"> Ельниковского сельсовета на 2015г. и плановый период 2016-2017г.г."</t>
  </si>
  <si>
    <t>Ведомственная структура расходов бюджета Ельниковского сельсовета на 2015 год</t>
  </si>
  <si>
    <t>тыс.руб</t>
  </si>
  <si>
    <t>№ строки</t>
  </si>
  <si>
    <t>Код ведомства</t>
  </si>
  <si>
    <t>Наименование главных распорядителей и наименование показателей бюджетной классификации</t>
  </si>
  <si>
    <t>вид расходов</t>
  </si>
  <si>
    <t>Администрация Ельниковского сельсовета</t>
  </si>
  <si>
    <t>013</t>
  </si>
  <si>
    <t>Общегосударственные вопросы</t>
  </si>
  <si>
    <t>0000</t>
  </si>
  <si>
    <t>Функционирование высшего должностного лица субъекта Российской Федерации и муниципальных образований</t>
  </si>
  <si>
    <t>Непрограммные расходы Главы Ельниковского сельсовета</t>
  </si>
  <si>
    <t>Функционирование Главы Ельниковского сельсовета</t>
  </si>
  <si>
    <t>1</t>
  </si>
  <si>
    <t>Глава Ельниковского сельсовета в рамках непрограммных расходов</t>
  </si>
  <si>
    <t>9122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</si>
  <si>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</si>
  <si>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</si>
  <si>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</si>
  <si>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</si>
  <si>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</si>
  <si>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Непрограммные расходы Администрации Ельниковского сельсовета Иланского района Красноярского края</t>
  </si>
  <si>
    <t>9200000</t>
  </si>
  <si>
    <t>0</t>
  </si>
  <si>
    <t>Функционирование Администрации Ельниковского сельсовета Иланского района Красноярского края</t>
  </si>
  <si>
    <t>9210000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</si>
  <si>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Ельниковского сельсовета  Иланского района Красноярского края</t>
  </si>
  <si>
    <t>9121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</si>
  <si>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</si>
  <si>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</si>
  <si>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</si>
  <si>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</si>
  <si>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</si>
  <si>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</si>
  <si>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</si>
  <si>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</si>
  <si>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</si>
  <si>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</si>
  <si>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 Ельниковского  сельсовета Иланского района Красноярского края</t>
  </si>
  <si>
    <t xml:space="preserve">Функционирование Контрольно-счетного органа Ельниковского Ельниковского сельсовета Иланского района Красноярского края 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</si>
  <si>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 Иланского района Красноярского края за счет переданных полномочий</t>
  </si>
  <si>
    <t>9319221</t>
  </si>
  <si>
    <t>9221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</si>
  <si>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</si>
  <si>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</si>
  <si>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</si>
  <si>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</si>
  <si>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</si>
  <si>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Непрограмные расходы проведения выборов Ельниковского сельсовета Иланского района Красноярского края</t>
  </si>
  <si>
    <t>9400000</t>
  </si>
  <si>
    <t>Функционирование выборов Ельниковского сельсовета Иланского района Красноярского края</t>
  </si>
  <si>
    <t>9410000</t>
  </si>
  <si>
    <t>Руководство и управление в сфере установленных функций органов местного самоуправления в рамках непрограммных расходов Избирательной комиссии  Ельниковского сельсовета  Иланского района Красноярского края</t>
  </si>
  <si>
    <t>9419321</t>
  </si>
  <si>
    <t>9321</t>
  </si>
  <si>
    <t>040</t>
  </si>
  <si>
    <t>расходы на выплаты персоналу государственных (муниципальных) органов</t>
  </si>
  <si>
    <t>041</t>
  </si>
  <si>
    <t>93</t>
  </si>
  <si>
    <t>Закупка товаров,работ  и услуг для государственных (муниципальных)нужд</t>
  </si>
  <si>
    <t>042</t>
  </si>
  <si>
    <t>043</t>
  </si>
  <si>
    <t>Уплата налогов ,  сборов и иных платежей</t>
  </si>
  <si>
    <t>Члены Избирательнойкомиссии Новогородского сельсовета Иланского района Красноярского края в рамках непрограммных расходов Избирательной комиссии Новогородского сельсовета Иланского района Красноярского края</t>
  </si>
  <si>
    <t>046</t>
  </si>
  <si>
    <t>000</t>
  </si>
  <si>
    <t>047</t>
  </si>
  <si>
    <t>048</t>
  </si>
  <si>
    <t>Резервные фонды</t>
  </si>
  <si>
    <t xml:space="preserve">Непрограммные расходы исполнительных органов муниципальной власти </t>
  </si>
  <si>
    <t>Функционирование исполнительных органов муниципальной власти</t>
  </si>
  <si>
    <t>Резервные фонды Администрации Ельниковского сельсовета Иланского района Красноярского края в рамках непрограммных расходов</t>
  </si>
  <si>
    <t>9082</t>
  </si>
  <si>
    <t>Резервные средства</t>
  </si>
  <si>
    <t>870</t>
  </si>
  <si>
    <t>Другие общегосударственные вопросы</t>
  </si>
  <si>
    <t>0100000</t>
  </si>
  <si>
    <t>Отдельные мероприятия</t>
  </si>
  <si>
    <t>0190000</t>
  </si>
  <si>
    <t>9</t>
  </si>
  <si>
    <t>Осуществление полномочий для обеспечения градостраительной деятельности в рамках непрограмных расходов</t>
  </si>
  <si>
    <t>9419123</t>
  </si>
  <si>
    <t>9161</t>
  </si>
  <si>
    <t>Муниципальная программа Иланского района "Управление муниципальными финансами"</t>
  </si>
  <si>
    <t>061</t>
  </si>
  <si>
    <t>09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</si>
  <si>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муниципальных образований Иланского района"</t>
  </si>
  <si>
    <t>062</t>
  </si>
  <si>
    <t>Осуществление муниципального земельного контроля за использованием земель сельского поселения в рамках непрограммных расходов</t>
  </si>
  <si>
    <t>9419124</t>
  </si>
  <si>
    <t xml:space="preserve">Предоставление иных межбюджетных трансфертов бюджетам поселений на выполнение государственных полномочий по созданию и обеспечению деятельности административных комиссий </t>
  </si>
  <si>
    <t>9514</t>
  </si>
  <si>
    <t>Национальная оборона</t>
  </si>
  <si>
    <t>Мобилизационная и вневойсковая подготовка</t>
  </si>
  <si>
    <t>Непрограммные расходы Администрации Ельниковского сельсовета Иланского района Красноярского края по воинскому учету</t>
  </si>
  <si>
    <t>Функционирование исполнительных органов муниципальной власти в части воинского учета</t>
  </si>
  <si>
    <t xml:space="preserve">Предоставление иных межбюджетных трансфертов на осуществление государственных полномочий по первичному воинскому учету на территориях, где отсутствуют военные комиссариаты </t>
  </si>
  <si>
    <t>9415118</t>
  </si>
  <si>
    <t>9518</t>
  </si>
  <si>
    <t>Национальная безопасность и провоохранительная деятельность</t>
  </si>
  <si>
    <t>Обеспечение пожарной безопасности</t>
  </si>
  <si>
    <t>Муниципальная программа «Благоустройства на территории Ельниковского сельсовета Иланского района Красноярского края».</t>
  </si>
  <si>
    <t>Реализация других функций, связанных с обеспечением национальной безопасности и провоохранительной деятельности в рамках отдельных мероприятий муниципальной программы «Благоустройство на территории Ельниковского сельсовета Иланского района Красноярского края »</t>
  </si>
  <si>
    <t>0199001</t>
  </si>
  <si>
    <t>Национальная  экономика</t>
  </si>
  <si>
    <t>Дорожное хозяйство (дорожные фонды)</t>
  </si>
  <si>
    <t>Муниципальная программа «Благоустройства на территории Ельниковского сельсовета Иланского района Красноярского края ».</t>
  </si>
  <si>
    <t>Содержание автомобильных дорог района в рамках отдельных мероприятий муниципальной программы "Благоустройства на территории Ельниковского сельсовета Иланского района Красноярского края"</t>
  </si>
  <si>
    <t>0199002</t>
  </si>
  <si>
    <t>9366</t>
  </si>
  <si>
    <t>Другие вопросы в области национальной экономики</t>
  </si>
  <si>
    <t>Муниципальная программа «Благоустройства на территории Ельниковского сельсовета Иланского района Красноярского края .».</t>
  </si>
  <si>
    <t>0199367</t>
  </si>
  <si>
    <t>Противодействие экстремистской и террористической деятельности и защите населения ГО и ЧС в рамках отдельных мероприятий муниципальной программы "Благоустройства на территории Ельниковского сельсовета Иланского района Красноярского края"</t>
  </si>
  <si>
    <t>9367</t>
  </si>
  <si>
    <t>Жилищно-коммунальное хозяйство</t>
  </si>
  <si>
    <t>Благоустройство</t>
  </si>
  <si>
    <t>0503</t>
  </si>
  <si>
    <t>Реализация мероприятий по содержанию освещения улиц,  в рамках  программы "Благоустройство на территории Ельниковского сельсовета Иланского района Красноярского края »</t>
  </si>
  <si>
    <t>0199003</t>
  </si>
  <si>
    <t>9005</t>
  </si>
  <si>
    <t>Выполнение переданных муниципальных полномочий по утилизации бытовых отходов в рамках отдельных мероприятий муниципальной программы "Благоустройство на территории Ельниковского сельсовета Иланского района Красноярского края »</t>
  </si>
  <si>
    <t>0199005</t>
  </si>
  <si>
    <t>Выполнение переданных муниципальных полномочий по утилизации бытовых отходов в рамках отдельных мероприятий муниципальной программы "Повышение уровня жизнедеятельности,развитиекоммунального хозяйства и благоустройства на территории Ельниковского сельсовета Иланского района Красноярского края на 2014-2016г.г.»</t>
  </si>
  <si>
    <t>01099723</t>
  </si>
  <si>
    <t>9723</t>
  </si>
  <si>
    <t>Культура, кинематография</t>
  </si>
  <si>
    <t>0800</t>
  </si>
  <si>
    <t>Культура</t>
  </si>
  <si>
    <t>0000000</t>
  </si>
  <si>
    <t>Муниципальная программа Ельниковского сельсовета Иланского районаКрасноярского края "Развитие культуры Ельниковского сельсовета Иланского района Красноярского края"</t>
  </si>
  <si>
    <t>0200000</t>
  </si>
  <si>
    <t xml:space="preserve">                                                                                                                                                                      </t>
  </si>
  <si>
    <t xml:space="preserve">Обеспечение деятельности (оказание услуг) подведомственных учреждений в рамках  муниципальной программы Ельниковского сельсовета Иланского района Красноярского края "Развитие культуры Ельниковского сельсовета Иланского района Красноярского края" </t>
  </si>
  <si>
    <t>0299007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</si>
  <si>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</si>
  <si>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</si>
  <si>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</si>
  <si>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</si>
  <si>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</t>
  </si>
  <si>
    <t>№48-122-р отт 26.12.2014г</t>
  </si>
  <si>
    <t>Капитальный ремонт и ремонт автомобильных дорог общего пользования местного значения городских округов с  численностью населения  менее 90 тысяч человек, городских и сельских поселений за счет средств дорожного фонда Красноярского края в рамках отдельных мероприятий муниципальной программы Ельниковскогосельсовета «Благоустройство на территории Ельниковскогосельсовета Иланского района»</t>
  </si>
  <si>
    <t>Софинансирование   капитального ремонта  и ремонта автомобильных дорог общего пользования местного значения городских округов с  численностью населения  менее 90 тысяч человек, городских и сельских поселений за счет средств дорожного фонда Красноярского края в рамках отдельных мероприятий муниципальной программы Ельниковского сельсовета «Благоустройство территории Ельниковского сельсовета Иланского района</t>
  </si>
  <si>
    <t>0197594</t>
  </si>
  <si>
    <t>0199602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</si>
  <si>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 отдельных мероприятий муниципальной программы Ельниковского сельсовета «Благоустройство территории Ельниковского сельсовета Иланского района»</t>
  </si>
  <si>
    <t>Софинансирование   на 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 отдельных мероприятий муниципальной программы Ельниковского сельсовета «Благоустройство на территории Ельниковского сельсовета Иланского района»</t>
  </si>
  <si>
    <t>0197508</t>
  </si>
  <si>
    <t>0199601</t>
  </si>
  <si>
    <t>9219122</t>
  </si>
  <si>
    <t>9419121</t>
  </si>
  <si>
    <t>9419122</t>
  </si>
  <si>
    <t>9419082</t>
  </si>
  <si>
    <t>9419126</t>
  </si>
  <si>
    <t>«Об изменении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</si>
  <si>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</si>
  <si>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раздел</t>
  </si>
  <si>
    <t xml:space="preserve">   подраздел</t>
  </si>
  <si>
    <t>01</t>
  </si>
  <si>
    <t>00</t>
  </si>
  <si>
    <t>02</t>
  </si>
  <si>
    <t>03</t>
  </si>
  <si>
    <t>04</t>
  </si>
  <si>
    <t>05</t>
  </si>
  <si>
    <t>08</t>
  </si>
  <si>
    <t>12</t>
  </si>
  <si>
    <t>10</t>
  </si>
  <si>
    <t>13</t>
  </si>
  <si>
    <t>11</t>
  </si>
  <si>
    <t>07</t>
  </si>
  <si>
    <t>06</t>
  </si>
  <si>
    <t>Коммунальное хозяйство</t>
  </si>
  <si>
    <t>Взнос на капитальный ремонт многоквартирных домов в рамках программы "Благоустройства на территории  Ельниковского сельсовета Иланского района Красноярского края .».</t>
  </si>
  <si>
    <t>0199006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</si>
</sst>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.0"/>
  </numFmts>
  <fonts count="16"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2" fontId="11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165" fontId="1" fillId="0" borderId="0" xfId="0" applyNumberFormat="1" applyFont="1" applyFill="1"/>
    <xf numFmtId="0" fontId="12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/>
    <xf numFmtId="2" fontId="12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165" fontId="14" fillId="0" borderId="0" xfId="0" applyNumberFormat="1" applyFont="1" applyFill="1"/>
    <xf numFmtId="0" fontId="14" fillId="0" borderId="0" xfId="0" applyFont="1" applyFill="1"/>
    <xf numFmtId="0" fontId="13" fillId="0" borderId="0" xfId="0" applyFont="1"/>
    <xf numFmtId="2" fontId="9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justify"/>
    </xf>
    <xf numFmtId="2" fontId="10" fillId="0" borderId="1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Alignment="1">
      <alignment wrapText="1"/>
    </xf>
    <xf numFmtId="164" fontId="9" fillId="0" borderId="3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wrapText="1"/>
    </xf>
    <xf numFmtId="2" fontId="12" fillId="0" borderId="4" xfId="0" applyNumberFormat="1" applyFont="1" applyFill="1" applyBorder="1"/>
    <xf numFmtId="49" fontId="11" fillId="0" borderId="5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 wrapText="1"/>
    </xf>
    <xf numFmtId="2" fontId="12" fillId="0" borderId="5" xfId="0" applyNumberFormat="1" applyFont="1" applyFill="1" applyBorder="1"/>
    <xf numFmtId="49" fontId="11" fillId="0" borderId="7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0" fontId="15" fillId="0" borderId="2" xfId="0" applyFont="1" applyBorder="1"/>
    <xf numFmtId="49" fontId="12" fillId="0" borderId="8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2" fontId="12" fillId="0" borderId="7" xfId="0" applyNumberFormat="1" applyFont="1" applyFill="1" applyBorder="1"/>
    <xf numFmtId="49" fontId="15" fillId="0" borderId="2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/>
    <xf numFmtId="49" fontId="11" fillId="0" borderId="9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2" fillId="0" borderId="10" xfId="0" applyNumberFormat="1" applyFont="1" applyFill="1" applyBorder="1" applyAlignment="1">
      <alignment vertical="top" wrapText="1"/>
    </xf>
    <xf numFmtId="0" fontId="15" fillId="0" borderId="1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7"/>
  <sheetViews>
    <sheetView tabSelected="1" topLeftCell="A99" workbookViewId="0">
      <selection activeCell="F127" sqref="F127"/>
    </sheetView>
  </sheetViews>
  <sheetFormatPr defaultRowHeight="12.75"/>
  <cols>
    <col min="1" max="1" width="3.5703125" style="1" customWidth="1"/>
    <col min="2" max="2" width="5.85546875" style="2" customWidth="1"/>
    <col min="3" max="3" width="0" style="1" hidden="1" customWidth="1"/>
    <col min="4" max="4" width="52.7109375" style="1" customWidth="1"/>
    <col min="5" max="6" width="8" style="3" customWidth="1"/>
    <col min="7" max="7" width="5.85546875" style="3" customWidth="1"/>
    <col min="8" max="8" width="10" style="3" customWidth="1"/>
    <col min="9" max="10" width="0" style="3" hidden="1" customWidth="1"/>
    <col min="11" max="11" width="6" style="3" customWidth="1"/>
    <col min="12" max="12" width="10" style="4" customWidth="1"/>
    <col min="13" max="14" width="0" style="5" hidden="1" customWidth="1"/>
    <col min="15" max="16" width="9.140625" style="5"/>
    <col min="17" max="17" width="10.5703125" style="5" customWidth="1"/>
  </cols>
  <sheetData>
    <row r="1" spans="1:19" s="5" customFormat="1" ht="15.75" customHeight="1">
      <c r="A1" s="6"/>
      <c r="B1" s="6"/>
      <c r="C1" s="6"/>
      <c r="D1" s="6"/>
      <c r="E1" s="84" t="s">
        <v>0</v>
      </c>
      <c r="F1" s="84"/>
      <c r="G1" s="84"/>
      <c r="H1" s="84"/>
      <c r="I1" s="84"/>
      <c r="J1" s="84"/>
      <c r="K1" s="84"/>
      <c r="L1" s="84"/>
      <c r="M1" s="84"/>
      <c r="N1" s="84"/>
      <c r="R1" s="1"/>
      <c r="S1" s="1"/>
    </row>
    <row r="2" spans="1:19" s="5" customFormat="1" ht="15.75" customHeight="1">
      <c r="A2" s="6" t="s">
        <v>1</v>
      </c>
      <c r="B2" s="6"/>
      <c r="C2" s="6"/>
      <c r="D2" s="6"/>
      <c r="E2" s="85" t="s">
        <v>158</v>
      </c>
      <c r="F2" s="85"/>
      <c r="G2" s="84"/>
      <c r="H2" s="84"/>
      <c r="I2" s="84"/>
      <c r="J2" s="84"/>
      <c r="K2" s="84"/>
      <c r="L2" s="84"/>
      <c r="M2" s="84"/>
      <c r="N2" s="84"/>
      <c r="R2" s="1"/>
      <c r="S2" s="1"/>
    </row>
    <row r="3" spans="1:19" s="5" customFormat="1" ht="15.75" customHeight="1">
      <c r="A3" s="6" t="s">
        <v>2</v>
      </c>
      <c r="B3" s="6"/>
      <c r="C3" s="6"/>
      <c r="D3" s="84" t="s">
        <v>3</v>
      </c>
      <c r="E3" s="84"/>
      <c r="F3" s="84"/>
      <c r="G3" s="84"/>
      <c r="H3" s="84"/>
      <c r="I3" s="84"/>
      <c r="J3" s="84"/>
      <c r="K3" s="84"/>
      <c r="L3" s="84"/>
      <c r="M3" s="84"/>
      <c r="N3" s="84"/>
      <c r="R3" s="1"/>
      <c r="S3" s="1"/>
    </row>
    <row r="4" spans="1:19" s="5" customFormat="1" ht="15.75" customHeight="1">
      <c r="A4" s="6"/>
      <c r="B4" s="7"/>
      <c r="C4" s="7"/>
      <c r="D4" s="7"/>
      <c r="E4" s="86" t="s">
        <v>144</v>
      </c>
      <c r="F4" s="86"/>
      <c r="G4" s="87"/>
      <c r="H4" s="87"/>
      <c r="I4" s="87"/>
      <c r="J4" s="87"/>
      <c r="K4" s="87"/>
      <c r="L4" s="87"/>
      <c r="M4" s="87"/>
      <c r="N4" s="87"/>
      <c r="R4" s="1"/>
      <c r="S4" s="1"/>
    </row>
    <row r="5" spans="1:19" s="5" customFormat="1" ht="15.75" customHeight="1">
      <c r="B5" s="8"/>
      <c r="C5" s="9"/>
      <c r="D5" s="10"/>
      <c r="E5" s="88"/>
      <c r="F5" s="88"/>
      <c r="G5" s="88"/>
      <c r="H5" s="88"/>
      <c r="I5" s="88"/>
      <c r="J5" s="88"/>
      <c r="K5" s="88"/>
      <c r="L5" s="88"/>
      <c r="M5" s="88"/>
      <c r="N5" s="88"/>
      <c r="R5" s="1"/>
      <c r="S5" s="1"/>
    </row>
    <row r="6" spans="1:19" s="5" customFormat="1" ht="17.25" customHeight="1">
      <c r="A6" s="83" t="s">
        <v>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R6" s="1"/>
      <c r="S6" s="1"/>
    </row>
    <row r="7" spans="1:19" s="5" customFormat="1">
      <c r="B7" s="11"/>
      <c r="C7" s="4"/>
      <c r="D7" s="12"/>
      <c r="E7" s="4"/>
      <c r="F7" s="4"/>
      <c r="G7" s="4"/>
      <c r="H7" s="4"/>
      <c r="I7" s="4"/>
      <c r="J7" s="4"/>
      <c r="K7" s="4"/>
      <c r="L7" s="4" t="s">
        <v>5</v>
      </c>
      <c r="R7" s="1"/>
      <c r="S7" s="1"/>
    </row>
    <row r="8" spans="1:19" s="5" customFormat="1" ht="9.75" customHeight="1">
      <c r="B8" s="80" t="s">
        <v>6</v>
      </c>
      <c r="C8" s="81" t="s">
        <v>7</v>
      </c>
      <c r="D8" s="82" t="s">
        <v>8</v>
      </c>
      <c r="E8" s="77" t="s">
        <v>7</v>
      </c>
      <c r="F8" s="74"/>
      <c r="G8" s="77" t="s">
        <v>161</v>
      </c>
      <c r="H8" s="77" t="s">
        <v>159</v>
      </c>
      <c r="I8" s="77"/>
      <c r="J8" s="77"/>
      <c r="K8" s="77" t="s">
        <v>9</v>
      </c>
      <c r="L8" s="78">
        <v>2015</v>
      </c>
      <c r="M8" s="79">
        <v>2015</v>
      </c>
      <c r="N8" s="79">
        <v>2016</v>
      </c>
      <c r="O8" s="4"/>
      <c r="R8" s="1"/>
      <c r="S8" s="1"/>
    </row>
    <row r="9" spans="1:19" s="5" customFormat="1" ht="12.75" customHeight="1">
      <c r="B9" s="80"/>
      <c r="C9" s="81"/>
      <c r="D9" s="82"/>
      <c r="E9" s="77"/>
      <c r="F9" s="74"/>
      <c r="G9" s="77"/>
      <c r="H9" s="77"/>
      <c r="I9" s="77"/>
      <c r="J9" s="77"/>
      <c r="K9" s="77"/>
      <c r="L9" s="78"/>
      <c r="M9" s="79"/>
      <c r="N9" s="79"/>
      <c r="O9" s="4"/>
      <c r="R9" s="1"/>
      <c r="S9" s="1"/>
    </row>
    <row r="10" spans="1:19" s="5" customFormat="1" ht="12.75" customHeight="1">
      <c r="B10" s="80"/>
      <c r="C10" s="81"/>
      <c r="D10" s="82"/>
      <c r="E10" s="77"/>
      <c r="F10" s="74"/>
      <c r="G10" s="77"/>
      <c r="H10" s="77"/>
      <c r="I10" s="77"/>
      <c r="J10" s="77"/>
      <c r="K10" s="77"/>
      <c r="L10" s="78"/>
      <c r="M10" s="79"/>
      <c r="N10" s="79"/>
      <c r="O10" s="4"/>
      <c r="R10" s="1"/>
      <c r="S10" s="1"/>
    </row>
    <row r="11" spans="1:19" s="5" customFormat="1" ht="9.75" customHeight="1">
      <c r="B11" s="80"/>
      <c r="C11" s="81"/>
      <c r="D11" s="82"/>
      <c r="E11" s="77"/>
      <c r="F11" s="74" t="s">
        <v>160</v>
      </c>
      <c r="G11" s="77"/>
      <c r="H11" s="77"/>
      <c r="I11" s="77"/>
      <c r="J11" s="77"/>
      <c r="K11" s="77"/>
      <c r="L11" s="78"/>
      <c r="M11" s="79"/>
      <c r="N11" s="79"/>
      <c r="O11" s="4"/>
      <c r="R11" s="1"/>
      <c r="S11" s="1"/>
    </row>
    <row r="12" spans="1:19" s="5" customFormat="1" ht="7.5" customHeight="1">
      <c r="B12" s="80"/>
      <c r="C12" s="81"/>
      <c r="D12" s="82"/>
      <c r="E12" s="77"/>
      <c r="F12" s="74"/>
      <c r="G12" s="77"/>
      <c r="H12" s="77"/>
      <c r="I12" s="77"/>
      <c r="J12" s="77"/>
      <c r="K12" s="77"/>
      <c r="L12" s="78"/>
      <c r="M12" s="79"/>
      <c r="N12" s="79"/>
      <c r="O12" s="4"/>
      <c r="R12" s="1"/>
      <c r="S12" s="1"/>
    </row>
    <row r="13" spans="1:19" s="5" customFormat="1" ht="10.5" customHeight="1">
      <c r="B13" s="80"/>
      <c r="C13" s="81"/>
      <c r="D13" s="82"/>
      <c r="E13" s="77"/>
      <c r="F13" s="74"/>
      <c r="G13" s="77"/>
      <c r="H13" s="77"/>
      <c r="I13" s="77"/>
      <c r="J13" s="77"/>
      <c r="K13" s="77"/>
      <c r="L13" s="78"/>
      <c r="M13" s="79"/>
      <c r="N13" s="79"/>
      <c r="O13" s="4"/>
      <c r="R13" s="1"/>
      <c r="S13" s="1"/>
    </row>
    <row r="14" spans="1:19" s="5" customFormat="1" ht="10.5" customHeight="1">
      <c r="B14" s="14">
        <v>1</v>
      </c>
      <c r="C14" s="15">
        <v>2</v>
      </c>
      <c r="D14" s="15">
        <v>2</v>
      </c>
      <c r="E14" s="14">
        <v>3</v>
      </c>
      <c r="F14" s="14"/>
      <c r="G14" s="14">
        <v>4</v>
      </c>
      <c r="H14" s="14">
        <v>5</v>
      </c>
      <c r="I14" s="14">
        <v>7</v>
      </c>
      <c r="J14" s="14">
        <v>8</v>
      </c>
      <c r="K14" s="14">
        <v>6</v>
      </c>
      <c r="L14" s="14">
        <v>7</v>
      </c>
      <c r="M14" s="13">
        <v>11</v>
      </c>
      <c r="N14" s="13">
        <v>12</v>
      </c>
      <c r="O14" s="4"/>
      <c r="R14" s="1"/>
      <c r="S14" s="1"/>
    </row>
    <row r="15" spans="1:19" s="5" customFormat="1" ht="12.6" customHeight="1">
      <c r="B15" s="16">
        <v>1</v>
      </c>
      <c r="C15" s="17">
        <v>13</v>
      </c>
      <c r="D15" s="18" t="s">
        <v>10</v>
      </c>
      <c r="E15" s="19" t="s">
        <v>11</v>
      </c>
      <c r="F15" s="19"/>
      <c r="G15" s="19"/>
      <c r="H15" s="19"/>
      <c r="I15" s="19"/>
      <c r="J15" s="19"/>
      <c r="K15" s="20"/>
      <c r="L15" s="21">
        <f>L149</f>
        <v>7531.4</v>
      </c>
      <c r="M15" s="22" t="e">
        <f>M149</f>
        <v>#REF!</v>
      </c>
      <c r="N15" s="22" t="e">
        <f>N149</f>
        <v>#REF!</v>
      </c>
      <c r="O15" s="4"/>
      <c r="R15" s="1"/>
      <c r="S15" s="1"/>
    </row>
    <row r="16" spans="1:19" s="5" customFormat="1">
      <c r="B16" s="16">
        <v>2</v>
      </c>
      <c r="C16" s="17">
        <v>13</v>
      </c>
      <c r="D16" s="23" t="s">
        <v>12</v>
      </c>
      <c r="E16" s="19" t="s">
        <v>11</v>
      </c>
      <c r="F16" s="19" t="s">
        <v>162</v>
      </c>
      <c r="G16" s="19" t="s">
        <v>163</v>
      </c>
      <c r="H16" s="19"/>
      <c r="I16" s="19">
        <v>0</v>
      </c>
      <c r="J16" s="19" t="s">
        <v>13</v>
      </c>
      <c r="K16" s="19"/>
      <c r="L16" s="21">
        <f>L17+L23++L41+L55+L60+L33</f>
        <v>4015.9999999999995</v>
      </c>
      <c r="M16" s="21" t="e">
        <f>M17+M23++M41+M55+M60+M33</f>
        <v>#REF!</v>
      </c>
      <c r="N16" s="21" t="e">
        <f>N17+N23++N41+N55+N60+N33</f>
        <v>#REF!</v>
      </c>
      <c r="O16" s="25"/>
      <c r="P16" s="4"/>
      <c r="R16" s="1"/>
      <c r="S16" s="1"/>
    </row>
    <row r="17" spans="1:19" s="5" customFormat="1" ht="24">
      <c r="B17" s="26">
        <v>3</v>
      </c>
      <c r="C17" s="27">
        <v>13</v>
      </c>
      <c r="D17" s="28" t="s">
        <v>14</v>
      </c>
      <c r="E17" s="19" t="s">
        <v>11</v>
      </c>
      <c r="F17" s="19" t="s">
        <v>162</v>
      </c>
      <c r="G17" s="29" t="s">
        <v>164</v>
      </c>
      <c r="H17" s="29"/>
      <c r="I17" s="29"/>
      <c r="J17" s="29"/>
      <c r="K17" s="29"/>
      <c r="L17" s="30">
        <f t="shared" ref="L17:N21" si="0">L18</f>
        <v>482.7</v>
      </c>
      <c r="M17" s="30">
        <f t="shared" si="0"/>
        <v>473.6</v>
      </c>
      <c r="N17" s="30">
        <f t="shared" si="0"/>
        <v>473.6</v>
      </c>
      <c r="O17" s="25"/>
      <c r="P17" s="4"/>
      <c r="R17" s="1"/>
      <c r="S17" s="1"/>
    </row>
    <row r="18" spans="1:19" s="5" customFormat="1">
      <c r="B18" s="26">
        <v>4</v>
      </c>
      <c r="C18" s="27">
        <v>13</v>
      </c>
      <c r="D18" s="31" t="s">
        <v>15</v>
      </c>
      <c r="E18" s="24" t="s">
        <v>11</v>
      </c>
      <c r="F18" s="24" t="s">
        <v>162</v>
      </c>
      <c r="G18" s="32" t="s">
        <v>164</v>
      </c>
      <c r="H18" s="32" t="s">
        <v>26</v>
      </c>
      <c r="I18" s="32">
        <v>0</v>
      </c>
      <c r="J18" s="32" t="s">
        <v>13</v>
      </c>
      <c r="K18" s="32"/>
      <c r="L18" s="33">
        <f t="shared" si="0"/>
        <v>482.7</v>
      </c>
      <c r="M18" s="33">
        <f t="shared" si="0"/>
        <v>473.6</v>
      </c>
      <c r="N18" s="33">
        <f t="shared" si="0"/>
        <v>473.6</v>
      </c>
      <c r="O18" s="25"/>
      <c r="P18" s="4"/>
      <c r="R18" s="1"/>
      <c r="S18" s="1"/>
    </row>
    <row r="19" spans="1:19" s="5" customFormat="1" ht="25.5" customHeight="1">
      <c r="B19" s="26">
        <v>5</v>
      </c>
      <c r="C19" s="27">
        <v>13</v>
      </c>
      <c r="D19" s="31" t="s">
        <v>16</v>
      </c>
      <c r="E19" s="24" t="s">
        <v>11</v>
      </c>
      <c r="F19" s="24" t="s">
        <v>162</v>
      </c>
      <c r="G19" s="32" t="s">
        <v>164</v>
      </c>
      <c r="H19" s="32" t="s">
        <v>29</v>
      </c>
      <c r="I19" s="32" t="s">
        <v>17</v>
      </c>
      <c r="J19" s="32" t="s">
        <v>13</v>
      </c>
      <c r="K19" s="32"/>
      <c r="L19" s="33">
        <f t="shared" si="0"/>
        <v>482.7</v>
      </c>
      <c r="M19" s="33">
        <f t="shared" si="0"/>
        <v>473.6</v>
      </c>
      <c r="N19" s="33">
        <f t="shared" si="0"/>
        <v>473.6</v>
      </c>
      <c r="O19" s="4"/>
      <c r="P19" s="4"/>
      <c r="R19" s="1"/>
      <c r="S19" s="1"/>
    </row>
    <row r="20" spans="1:19" s="5" customFormat="1" ht="20.100000000000001" customHeight="1">
      <c r="B20" s="26">
        <v>6</v>
      </c>
      <c r="C20" s="27">
        <v>13</v>
      </c>
      <c r="D20" s="31" t="s">
        <v>18</v>
      </c>
      <c r="E20" s="24" t="s">
        <v>11</v>
      </c>
      <c r="F20" s="24" t="s">
        <v>162</v>
      </c>
      <c r="G20" s="32" t="s">
        <v>164</v>
      </c>
      <c r="H20" s="32" t="s">
        <v>153</v>
      </c>
      <c r="I20" s="32" t="s">
        <v>17</v>
      </c>
      <c r="J20" s="32" t="s">
        <v>19</v>
      </c>
      <c r="K20" s="32"/>
      <c r="L20" s="33">
        <f t="shared" si="0"/>
        <v>482.7</v>
      </c>
      <c r="M20" s="33">
        <f t="shared" si="0"/>
        <v>473.6</v>
      </c>
      <c r="N20" s="33">
        <f t="shared" si="0"/>
        <v>473.6</v>
      </c>
      <c r="O20" s="4"/>
      <c r="P20" s="4"/>
      <c r="R20" s="1"/>
      <c r="S20" s="1"/>
    </row>
    <row r="21" spans="1:19" s="5" customFormat="1" ht="49.35" customHeight="1">
      <c r="B21" s="26">
        <v>7</v>
      </c>
      <c r="C21" s="27">
        <v>13</v>
      </c>
      <c r="D21" s="34" t="s">
        <v>20</v>
      </c>
      <c r="E21" s="24" t="s">
        <v>11</v>
      </c>
      <c r="F21" s="24" t="s">
        <v>162</v>
      </c>
      <c r="G21" s="32" t="s">
        <v>164</v>
      </c>
      <c r="H21" s="32" t="s">
        <v>153</v>
      </c>
      <c r="I21" s="32" t="s">
        <v>17</v>
      </c>
      <c r="J21" s="32" t="s">
        <v>19</v>
      </c>
      <c r="K21" s="32" t="s">
        <v>21</v>
      </c>
      <c r="L21" s="33">
        <f t="shared" si="0"/>
        <v>482.7</v>
      </c>
      <c r="M21" s="33">
        <f t="shared" si="0"/>
        <v>473.6</v>
      </c>
      <c r="N21" s="33">
        <f t="shared" si="0"/>
        <v>473.6</v>
      </c>
      <c r="O21" s="4"/>
      <c r="P21" s="4"/>
      <c r="R21" s="1"/>
      <c r="S21" s="1"/>
    </row>
    <row r="22" spans="1:19" s="5" customFormat="1" ht="26.25" customHeight="1">
      <c r="B22" s="26">
        <v>8</v>
      </c>
      <c r="C22" s="27">
        <v>13</v>
      </c>
      <c r="D22" s="34" t="s">
        <v>22</v>
      </c>
      <c r="E22" s="24" t="s">
        <v>11</v>
      </c>
      <c r="F22" s="24" t="s">
        <v>162</v>
      </c>
      <c r="G22" s="32" t="s">
        <v>164</v>
      </c>
      <c r="H22" s="32" t="s">
        <v>153</v>
      </c>
      <c r="I22" s="32" t="s">
        <v>17</v>
      </c>
      <c r="J22" s="32" t="s">
        <v>19</v>
      </c>
      <c r="K22" s="32" t="s">
        <v>23</v>
      </c>
      <c r="L22" s="33">
        <v>482.7</v>
      </c>
      <c r="M22" s="33">
        <v>473.6</v>
      </c>
      <c r="N22" s="33">
        <v>473.6</v>
      </c>
      <c r="O22" s="4"/>
      <c r="P22" s="4"/>
      <c r="R22" s="1"/>
      <c r="S22" s="1"/>
    </row>
    <row r="23" spans="1:19" s="5" customFormat="1" ht="51.75" customHeight="1">
      <c r="B23" s="26">
        <v>9</v>
      </c>
      <c r="C23" s="27">
        <v>13</v>
      </c>
      <c r="D23" s="35" t="s">
        <v>24</v>
      </c>
      <c r="E23" s="19" t="s">
        <v>11</v>
      </c>
      <c r="F23" s="19" t="s">
        <v>162</v>
      </c>
      <c r="G23" s="29" t="s">
        <v>166</v>
      </c>
      <c r="H23" s="29"/>
      <c r="I23" s="29"/>
      <c r="J23" s="29"/>
      <c r="K23" s="29"/>
      <c r="L23" s="30">
        <f t="shared" ref="L23:N25" si="1">L24</f>
        <v>3341.7</v>
      </c>
      <c r="M23" s="30">
        <f t="shared" si="1"/>
        <v>2074.7800000000002</v>
      </c>
      <c r="N23" s="30">
        <f t="shared" si="1"/>
        <v>2073.98</v>
      </c>
      <c r="O23" s="4"/>
      <c r="P23" s="4"/>
      <c r="R23" s="1"/>
      <c r="S23" s="1"/>
    </row>
    <row r="24" spans="1:19" ht="34.5" customHeight="1">
      <c r="A24" s="5"/>
      <c r="B24" s="26">
        <v>10</v>
      </c>
      <c r="C24" s="27">
        <v>13</v>
      </c>
      <c r="D24" s="36" t="s">
        <v>25</v>
      </c>
      <c r="E24" s="24" t="s">
        <v>11</v>
      </c>
      <c r="F24" s="24" t="s">
        <v>162</v>
      </c>
      <c r="G24" s="32" t="s">
        <v>166</v>
      </c>
      <c r="H24" s="32" t="s">
        <v>53</v>
      </c>
      <c r="I24" s="32" t="s">
        <v>27</v>
      </c>
      <c r="J24" s="32" t="s">
        <v>13</v>
      </c>
      <c r="K24" s="32"/>
      <c r="L24" s="33">
        <f t="shared" si="1"/>
        <v>3341.7</v>
      </c>
      <c r="M24" s="33">
        <f t="shared" si="1"/>
        <v>2074.7800000000002</v>
      </c>
      <c r="N24" s="33">
        <f t="shared" si="1"/>
        <v>2073.98</v>
      </c>
      <c r="O24" s="4"/>
      <c r="P24" s="4"/>
    </row>
    <row r="25" spans="1:19" ht="24">
      <c r="A25" s="5"/>
      <c r="B25" s="26">
        <v>11</v>
      </c>
      <c r="C25" s="27">
        <v>13</v>
      </c>
      <c r="D25" s="31" t="s">
        <v>28</v>
      </c>
      <c r="E25" s="24" t="s">
        <v>11</v>
      </c>
      <c r="F25" s="24" t="s">
        <v>162</v>
      </c>
      <c r="G25" s="32" t="s">
        <v>166</v>
      </c>
      <c r="H25" s="32" t="s">
        <v>55</v>
      </c>
      <c r="I25" s="32" t="s">
        <v>17</v>
      </c>
      <c r="J25" s="32" t="s">
        <v>13</v>
      </c>
      <c r="K25" s="32"/>
      <c r="L25" s="33">
        <f t="shared" si="1"/>
        <v>3341.7</v>
      </c>
      <c r="M25" s="33">
        <f t="shared" si="1"/>
        <v>2074.7800000000002</v>
      </c>
      <c r="N25" s="33">
        <f t="shared" si="1"/>
        <v>2073.98</v>
      </c>
      <c r="P25" s="4"/>
      <c r="Q25" s="4"/>
    </row>
    <row r="26" spans="1:19" ht="59.25" customHeight="1">
      <c r="A26" s="5"/>
      <c r="B26" s="26">
        <v>12</v>
      </c>
      <c r="C26" s="27">
        <v>13</v>
      </c>
      <c r="D26" s="31" t="s">
        <v>30</v>
      </c>
      <c r="E26" s="24" t="s">
        <v>11</v>
      </c>
      <c r="F26" s="24" t="s">
        <v>162</v>
      </c>
      <c r="G26" s="32" t="s">
        <v>166</v>
      </c>
      <c r="H26" s="32" t="s">
        <v>154</v>
      </c>
      <c r="I26" s="32" t="s">
        <v>17</v>
      </c>
      <c r="J26" s="32" t="s">
        <v>31</v>
      </c>
      <c r="K26" s="32"/>
      <c r="L26" s="33">
        <f>L27+L29+L31</f>
        <v>3341.7</v>
      </c>
      <c r="M26" s="33">
        <f>M27+M29+M31</f>
        <v>2074.7800000000002</v>
      </c>
      <c r="N26" s="33">
        <f>N27+N29+N31</f>
        <v>2073.98</v>
      </c>
      <c r="O26" s="4"/>
      <c r="P26" s="4"/>
    </row>
    <row r="27" spans="1:19" ht="48">
      <c r="A27" s="5"/>
      <c r="B27" s="26">
        <v>13</v>
      </c>
      <c r="C27" s="27">
        <v>13</v>
      </c>
      <c r="D27" s="34" t="s">
        <v>20</v>
      </c>
      <c r="E27" s="24" t="s">
        <v>11</v>
      </c>
      <c r="F27" s="24" t="s">
        <v>162</v>
      </c>
      <c r="G27" s="32" t="s">
        <v>166</v>
      </c>
      <c r="H27" s="32" t="s">
        <v>154</v>
      </c>
      <c r="I27" s="32" t="s">
        <v>17</v>
      </c>
      <c r="J27" s="32" t="s">
        <v>31</v>
      </c>
      <c r="K27" s="32" t="s">
        <v>21</v>
      </c>
      <c r="L27" s="33">
        <f>L28</f>
        <v>1493.3</v>
      </c>
      <c r="M27" s="33">
        <f>M28</f>
        <v>1476</v>
      </c>
      <c r="N27" s="33">
        <f>N28</f>
        <v>1476</v>
      </c>
      <c r="O27" s="4"/>
      <c r="P27" s="4"/>
    </row>
    <row r="28" spans="1:19" ht="24">
      <c r="A28" s="5"/>
      <c r="B28" s="26">
        <v>14</v>
      </c>
      <c r="C28" s="27">
        <v>13</v>
      </c>
      <c r="D28" s="34" t="s">
        <v>22</v>
      </c>
      <c r="E28" s="24" t="s">
        <v>11</v>
      </c>
      <c r="F28" s="24" t="s">
        <v>162</v>
      </c>
      <c r="G28" s="32" t="s">
        <v>166</v>
      </c>
      <c r="H28" s="32" t="s">
        <v>154</v>
      </c>
      <c r="I28" s="32" t="s">
        <v>17</v>
      </c>
      <c r="J28" s="32" t="s">
        <v>31</v>
      </c>
      <c r="K28" s="32" t="s">
        <v>23</v>
      </c>
      <c r="L28" s="33">
        <v>1493.3</v>
      </c>
      <c r="M28" s="33">
        <v>1476</v>
      </c>
      <c r="N28" s="33">
        <v>1476</v>
      </c>
      <c r="O28" s="4"/>
      <c r="P28" s="4"/>
    </row>
    <row r="29" spans="1:19" ht="24" customHeight="1">
      <c r="A29" s="5"/>
      <c r="B29" s="26">
        <v>15</v>
      </c>
      <c r="C29" s="27">
        <v>13</v>
      </c>
      <c r="D29" s="34" t="s">
        <v>32</v>
      </c>
      <c r="E29" s="24" t="s">
        <v>11</v>
      </c>
      <c r="F29" s="24" t="s">
        <v>162</v>
      </c>
      <c r="G29" s="32" t="s">
        <v>166</v>
      </c>
      <c r="H29" s="32" t="s">
        <v>154</v>
      </c>
      <c r="I29" s="32" t="s">
        <v>17</v>
      </c>
      <c r="J29" s="32" t="s">
        <v>31</v>
      </c>
      <c r="K29" s="32" t="s">
        <v>33</v>
      </c>
      <c r="L29" s="33">
        <f>L30</f>
        <v>1818.4</v>
      </c>
      <c r="M29" s="33">
        <f>M30</f>
        <v>598.48</v>
      </c>
      <c r="N29" s="33">
        <f>N30</f>
        <v>597.67999999999995</v>
      </c>
      <c r="O29" s="25"/>
      <c r="P29" s="4"/>
    </row>
    <row r="30" spans="1:19" ht="24.75" customHeight="1">
      <c r="A30" s="5"/>
      <c r="B30" s="26">
        <v>16</v>
      </c>
      <c r="C30" s="27">
        <v>13</v>
      </c>
      <c r="D30" s="34" t="s">
        <v>34</v>
      </c>
      <c r="E30" s="24" t="s">
        <v>11</v>
      </c>
      <c r="F30" s="24" t="s">
        <v>162</v>
      </c>
      <c r="G30" s="32" t="s">
        <v>166</v>
      </c>
      <c r="H30" s="32" t="s">
        <v>154</v>
      </c>
      <c r="I30" s="32" t="s">
        <v>17</v>
      </c>
      <c r="J30" s="32" t="s">
        <v>31</v>
      </c>
      <c r="K30" s="32" t="s">
        <v>35</v>
      </c>
      <c r="L30" s="4">
        <v>1818.4</v>
      </c>
      <c r="M30" s="37">
        <v>598.48</v>
      </c>
      <c r="N30" s="37">
        <v>597.67999999999995</v>
      </c>
      <c r="O30" s="25"/>
      <c r="P30" s="4"/>
    </row>
    <row r="31" spans="1:19" ht="15.75" customHeight="1">
      <c r="A31" s="5"/>
      <c r="B31" s="26">
        <v>17</v>
      </c>
      <c r="C31" s="27">
        <v>13</v>
      </c>
      <c r="D31" s="34" t="s">
        <v>36</v>
      </c>
      <c r="E31" s="24" t="s">
        <v>11</v>
      </c>
      <c r="F31" s="24" t="s">
        <v>162</v>
      </c>
      <c r="G31" s="32" t="s">
        <v>166</v>
      </c>
      <c r="H31" s="32" t="s">
        <v>154</v>
      </c>
      <c r="I31" s="32" t="s">
        <v>17</v>
      </c>
      <c r="J31" s="32" t="s">
        <v>31</v>
      </c>
      <c r="K31" s="32" t="s">
        <v>37</v>
      </c>
      <c r="L31" s="33">
        <f>L32</f>
        <v>30</v>
      </c>
      <c r="M31" s="33">
        <f>M32</f>
        <v>0.3</v>
      </c>
      <c r="N31" s="33">
        <f>N32</f>
        <v>0.3</v>
      </c>
      <c r="O31" s="25"/>
      <c r="P31" s="4"/>
    </row>
    <row r="32" spans="1:19" ht="17.25" customHeight="1">
      <c r="A32" s="5"/>
      <c r="B32" s="26">
        <v>18</v>
      </c>
      <c r="C32" s="27">
        <v>13</v>
      </c>
      <c r="D32" s="34" t="s">
        <v>38</v>
      </c>
      <c r="E32" s="24" t="s">
        <v>11</v>
      </c>
      <c r="F32" s="24" t="s">
        <v>162</v>
      </c>
      <c r="G32" s="32" t="s">
        <v>166</v>
      </c>
      <c r="H32" s="32" t="s">
        <v>154</v>
      </c>
      <c r="I32" s="32" t="s">
        <v>17</v>
      </c>
      <c r="J32" s="32" t="s">
        <v>31</v>
      </c>
      <c r="K32" s="32" t="s">
        <v>39</v>
      </c>
      <c r="L32" s="33">
        <v>30</v>
      </c>
      <c r="M32" s="33">
        <v>0.3</v>
      </c>
      <c r="N32" s="33">
        <v>0.3</v>
      </c>
      <c r="O32" s="25"/>
      <c r="P32" s="4"/>
    </row>
    <row r="33" spans="1:17" ht="36" customHeight="1">
      <c r="A33" s="5"/>
      <c r="B33" s="26">
        <v>19</v>
      </c>
      <c r="C33" s="27">
        <v>13</v>
      </c>
      <c r="D33" s="28" t="s">
        <v>40</v>
      </c>
      <c r="E33" s="19" t="s">
        <v>11</v>
      </c>
      <c r="F33" s="19" t="s">
        <v>162</v>
      </c>
      <c r="G33" s="29" t="s">
        <v>174</v>
      </c>
      <c r="H33" s="29"/>
      <c r="I33" s="29"/>
      <c r="J33" s="29"/>
      <c r="K33" s="38"/>
      <c r="L33" s="30">
        <f>L35</f>
        <v>9.6999999999999993</v>
      </c>
      <c r="M33" s="30">
        <f>M35</f>
        <v>0</v>
      </c>
      <c r="N33" s="30">
        <f>N35</f>
        <v>0</v>
      </c>
      <c r="O33" s="25"/>
      <c r="P33" s="4"/>
    </row>
    <row r="34" spans="1:17" ht="27" customHeight="1">
      <c r="A34" s="5"/>
      <c r="B34" s="26">
        <v>20</v>
      </c>
      <c r="C34" s="27">
        <v>13</v>
      </c>
      <c r="D34" s="36" t="s">
        <v>42</v>
      </c>
      <c r="E34" s="24" t="s">
        <v>11</v>
      </c>
      <c r="F34" s="24" t="s">
        <v>162</v>
      </c>
      <c r="G34" s="32" t="s">
        <v>174</v>
      </c>
      <c r="H34" s="32" t="s">
        <v>53</v>
      </c>
      <c r="I34" s="29" t="s">
        <v>27</v>
      </c>
      <c r="J34" s="29" t="s">
        <v>13</v>
      </c>
      <c r="K34" s="38"/>
      <c r="L34" s="30">
        <f>L35</f>
        <v>9.6999999999999993</v>
      </c>
      <c r="M34" s="30"/>
      <c r="N34" s="30"/>
      <c r="O34" s="25"/>
      <c r="P34" s="4"/>
    </row>
    <row r="35" spans="1:17" s="42" customFormat="1" ht="26.85" customHeight="1">
      <c r="A35" s="39"/>
      <c r="B35" s="26">
        <v>21</v>
      </c>
      <c r="C35" s="27">
        <v>13</v>
      </c>
      <c r="D35" s="31" t="s">
        <v>43</v>
      </c>
      <c r="E35" s="24" t="s">
        <v>11</v>
      </c>
      <c r="F35" s="24" t="s">
        <v>162</v>
      </c>
      <c r="G35" s="32" t="s">
        <v>174</v>
      </c>
      <c r="H35" s="32" t="s">
        <v>55</v>
      </c>
      <c r="I35" s="32" t="s">
        <v>17</v>
      </c>
      <c r="J35" s="32" t="s">
        <v>13</v>
      </c>
      <c r="K35" s="32"/>
      <c r="L35" s="33">
        <f>L36</f>
        <v>9.6999999999999993</v>
      </c>
      <c r="M35" s="33">
        <f>M36</f>
        <v>0</v>
      </c>
      <c r="N35" s="33">
        <f>N36</f>
        <v>0</v>
      </c>
      <c r="O35" s="40"/>
      <c r="P35" s="41"/>
      <c r="Q35" s="39"/>
    </row>
    <row r="36" spans="1:17" ht="48.6" customHeight="1">
      <c r="A36" s="5"/>
      <c r="B36" s="26">
        <v>22</v>
      </c>
      <c r="C36" s="27">
        <v>13</v>
      </c>
      <c r="D36" s="31" t="s">
        <v>44</v>
      </c>
      <c r="E36" s="24" t="s">
        <v>11</v>
      </c>
      <c r="F36" s="24" t="s">
        <v>162</v>
      </c>
      <c r="G36" s="32" t="s">
        <v>174</v>
      </c>
      <c r="H36" s="32" t="s">
        <v>155</v>
      </c>
      <c r="I36" s="32" t="s">
        <v>17</v>
      </c>
      <c r="J36" s="32" t="s">
        <v>46</v>
      </c>
      <c r="K36" s="32"/>
      <c r="L36" s="33">
        <f>L37+L39</f>
        <v>9.6999999999999993</v>
      </c>
      <c r="M36" s="33">
        <f>M37+M39</f>
        <v>0</v>
      </c>
      <c r="N36" s="33">
        <f>N37+N39</f>
        <v>0</v>
      </c>
      <c r="O36" s="25"/>
      <c r="P36" s="4"/>
    </row>
    <row r="37" spans="1:17" ht="50.65" hidden="1" customHeight="1">
      <c r="A37" s="5"/>
      <c r="B37" s="26">
        <v>23</v>
      </c>
      <c r="C37" s="27">
        <v>13</v>
      </c>
      <c r="D37" s="34" t="s">
        <v>20</v>
      </c>
      <c r="E37" s="24" t="s">
        <v>11</v>
      </c>
      <c r="F37" s="24"/>
      <c r="G37" s="32" t="s">
        <v>41</v>
      </c>
      <c r="H37" s="32" t="s">
        <v>45</v>
      </c>
      <c r="I37" s="32" t="s">
        <v>17</v>
      </c>
      <c r="J37" s="32" t="s">
        <v>46</v>
      </c>
      <c r="K37" s="32" t="s">
        <v>21</v>
      </c>
      <c r="L37" s="33">
        <v>0</v>
      </c>
      <c r="M37" s="33">
        <f>M38</f>
        <v>0</v>
      </c>
      <c r="N37" s="33">
        <f>N38</f>
        <v>0</v>
      </c>
      <c r="O37" s="25"/>
      <c r="P37" s="4"/>
    </row>
    <row r="38" spans="1:17" ht="28.5" hidden="1" customHeight="1">
      <c r="A38" s="5"/>
      <c r="B38" s="26">
        <v>24</v>
      </c>
      <c r="C38" s="27">
        <v>13</v>
      </c>
      <c r="D38" s="34" t="s">
        <v>22</v>
      </c>
      <c r="E38" s="24" t="s">
        <v>11</v>
      </c>
      <c r="F38" s="24"/>
      <c r="G38" s="32" t="s">
        <v>41</v>
      </c>
      <c r="H38" s="32" t="s">
        <v>45</v>
      </c>
      <c r="I38" s="32" t="s">
        <v>17</v>
      </c>
      <c r="J38" s="32" t="s">
        <v>46</v>
      </c>
      <c r="K38" s="32" t="s">
        <v>23</v>
      </c>
      <c r="L38" s="33">
        <v>0</v>
      </c>
      <c r="M38" s="33">
        <v>0</v>
      </c>
      <c r="N38" s="33">
        <v>0</v>
      </c>
      <c r="O38" s="25"/>
      <c r="P38" s="4"/>
    </row>
    <row r="39" spans="1:17" ht="20.25" customHeight="1">
      <c r="A39" s="5"/>
      <c r="B39" s="26">
        <v>23</v>
      </c>
      <c r="C39" s="27">
        <v>13</v>
      </c>
      <c r="D39" s="31" t="s">
        <v>47</v>
      </c>
      <c r="E39" s="24" t="s">
        <v>11</v>
      </c>
      <c r="F39" s="24" t="s">
        <v>162</v>
      </c>
      <c r="G39" s="32" t="s">
        <v>174</v>
      </c>
      <c r="H39" s="32" t="s">
        <v>155</v>
      </c>
      <c r="I39" s="32" t="s">
        <v>17</v>
      </c>
      <c r="J39" s="32" t="s">
        <v>46</v>
      </c>
      <c r="K39" s="32" t="s">
        <v>48</v>
      </c>
      <c r="L39" s="33">
        <f>L40</f>
        <v>9.6999999999999993</v>
      </c>
      <c r="M39" s="33">
        <f>M40</f>
        <v>0</v>
      </c>
      <c r="N39" s="33">
        <f>N40</f>
        <v>0</v>
      </c>
      <c r="O39" s="25"/>
      <c r="P39" s="4"/>
    </row>
    <row r="40" spans="1:17" ht="16.5" customHeight="1">
      <c r="A40" s="5"/>
      <c r="B40" s="26">
        <v>24</v>
      </c>
      <c r="C40" s="27">
        <v>13</v>
      </c>
      <c r="D40" s="31" t="s">
        <v>49</v>
      </c>
      <c r="E40" s="24" t="s">
        <v>11</v>
      </c>
      <c r="F40" s="24" t="s">
        <v>162</v>
      </c>
      <c r="G40" s="32" t="s">
        <v>174</v>
      </c>
      <c r="H40" s="32" t="s">
        <v>155</v>
      </c>
      <c r="I40" s="32" t="s">
        <v>17</v>
      </c>
      <c r="J40" s="32" t="s">
        <v>46</v>
      </c>
      <c r="K40" s="32" t="s">
        <v>50</v>
      </c>
      <c r="L40" s="33">
        <v>9.6999999999999993</v>
      </c>
      <c r="M40" s="33">
        <v>0</v>
      </c>
      <c r="N40" s="33">
        <v>0</v>
      </c>
      <c r="O40" s="25"/>
      <c r="P40" s="4"/>
    </row>
    <row r="41" spans="1:17" ht="14.25" customHeight="1">
      <c r="A41" s="5"/>
      <c r="B41" s="26">
        <v>25</v>
      </c>
      <c r="C41" s="27">
        <v>13</v>
      </c>
      <c r="D41" s="43" t="s">
        <v>51</v>
      </c>
      <c r="E41" s="19" t="s">
        <v>11</v>
      </c>
      <c r="F41" s="19" t="s">
        <v>162</v>
      </c>
      <c r="G41" s="29" t="s">
        <v>173</v>
      </c>
      <c r="H41" s="29"/>
      <c r="I41" s="29"/>
      <c r="J41" s="29"/>
      <c r="K41" s="29"/>
      <c r="L41" s="30">
        <f>L42</f>
        <v>150</v>
      </c>
      <c r="M41" s="30">
        <f>M42</f>
        <v>0</v>
      </c>
      <c r="N41" s="30">
        <v>0</v>
      </c>
      <c r="O41" s="25"/>
      <c r="P41" s="4"/>
    </row>
    <row r="42" spans="1:17" ht="37.5" customHeight="1">
      <c r="A42" s="5"/>
      <c r="B42" s="26">
        <v>26</v>
      </c>
      <c r="C42" s="27">
        <v>13</v>
      </c>
      <c r="D42" s="34" t="s">
        <v>52</v>
      </c>
      <c r="E42" s="24" t="s">
        <v>11</v>
      </c>
      <c r="F42" s="24" t="s">
        <v>162</v>
      </c>
      <c r="G42" s="32" t="s">
        <v>173</v>
      </c>
      <c r="H42" s="32" t="s">
        <v>53</v>
      </c>
      <c r="I42" s="32" t="s">
        <v>27</v>
      </c>
      <c r="J42" s="32" t="s">
        <v>13</v>
      </c>
      <c r="K42" s="32"/>
      <c r="L42" s="33">
        <f>L43</f>
        <v>150</v>
      </c>
      <c r="M42" s="33">
        <f>M43</f>
        <v>0</v>
      </c>
      <c r="N42" s="33">
        <f>N43</f>
        <v>0</v>
      </c>
      <c r="O42" s="25"/>
      <c r="P42" s="4"/>
    </row>
    <row r="43" spans="1:17" ht="27.75" customHeight="1">
      <c r="A43" s="5"/>
      <c r="B43" s="26">
        <v>27</v>
      </c>
      <c r="C43" s="27">
        <v>13</v>
      </c>
      <c r="D43" s="34" t="s">
        <v>54</v>
      </c>
      <c r="E43" s="24" t="s">
        <v>11</v>
      </c>
      <c r="F43" s="24" t="s">
        <v>162</v>
      </c>
      <c r="G43" s="32" t="s">
        <v>173</v>
      </c>
      <c r="H43" s="32" t="s">
        <v>55</v>
      </c>
      <c r="I43" s="32" t="s">
        <v>17</v>
      </c>
      <c r="J43" s="32" t="s">
        <v>13</v>
      </c>
      <c r="K43" s="32"/>
      <c r="L43" s="33">
        <f>L44+L51</f>
        <v>150</v>
      </c>
      <c r="M43" s="33">
        <f>M44+M51</f>
        <v>0</v>
      </c>
      <c r="N43" s="33">
        <f>N44+N51</f>
        <v>0</v>
      </c>
      <c r="O43" s="25"/>
      <c r="P43" s="4"/>
    </row>
    <row r="44" spans="1:17" ht="58.5" customHeight="1">
      <c r="A44" s="5"/>
      <c r="B44" s="26">
        <v>28</v>
      </c>
      <c r="C44" s="27">
        <v>13</v>
      </c>
      <c r="D44" s="34" t="s">
        <v>56</v>
      </c>
      <c r="E44" s="24" t="s">
        <v>11</v>
      </c>
      <c r="F44" s="24" t="s">
        <v>162</v>
      </c>
      <c r="G44" s="32" t="s">
        <v>173</v>
      </c>
      <c r="H44" s="32" t="s">
        <v>57</v>
      </c>
      <c r="I44" s="32" t="s">
        <v>17</v>
      </c>
      <c r="J44" s="32" t="s">
        <v>58</v>
      </c>
      <c r="K44" s="32"/>
      <c r="L44" s="33">
        <f>L45+L47+L49</f>
        <v>150</v>
      </c>
      <c r="M44" s="33">
        <f>M47+M49+M45</f>
        <v>0</v>
      </c>
      <c r="N44" s="33">
        <f>N45+N47+N49</f>
        <v>0</v>
      </c>
      <c r="O44" s="25"/>
      <c r="P44" s="4"/>
    </row>
    <row r="45" spans="1:17" ht="0.75" customHeight="1">
      <c r="A45" s="5"/>
      <c r="B45" s="26">
        <v>29</v>
      </c>
      <c r="C45" s="27">
        <v>14</v>
      </c>
      <c r="D45" s="34" t="s">
        <v>20</v>
      </c>
      <c r="E45" s="24" t="s">
        <v>59</v>
      </c>
      <c r="F45" s="24"/>
      <c r="G45" s="32">
        <v>7</v>
      </c>
      <c r="H45" s="32"/>
      <c r="I45" s="32" t="s">
        <v>17</v>
      </c>
      <c r="J45" s="32" t="s">
        <v>58</v>
      </c>
      <c r="K45" s="32" t="s">
        <v>21</v>
      </c>
      <c r="L45" s="33">
        <f>L46</f>
        <v>0</v>
      </c>
      <c r="M45" s="33">
        <f>M46</f>
        <v>0</v>
      </c>
      <c r="N45" s="33">
        <f>N46</f>
        <v>0</v>
      </c>
      <c r="O45" s="25"/>
      <c r="P45" s="4"/>
    </row>
    <row r="46" spans="1:17" ht="12.75" hidden="1" customHeight="1">
      <c r="A46" s="5"/>
      <c r="B46" s="26">
        <v>24</v>
      </c>
      <c r="C46" s="27">
        <v>14</v>
      </c>
      <c r="D46" s="34" t="s">
        <v>60</v>
      </c>
      <c r="E46" s="24" t="s">
        <v>61</v>
      </c>
      <c r="F46" s="24"/>
      <c r="G46" s="32">
        <v>7</v>
      </c>
      <c r="H46" s="32" t="s">
        <v>62</v>
      </c>
      <c r="I46" s="32" t="s">
        <v>17</v>
      </c>
      <c r="J46" s="32" t="s">
        <v>58</v>
      </c>
      <c r="K46" s="32" t="s">
        <v>23</v>
      </c>
      <c r="L46" s="33">
        <v>0</v>
      </c>
      <c r="M46" s="33">
        <v>0</v>
      </c>
      <c r="N46" s="33">
        <v>0</v>
      </c>
      <c r="O46" s="25"/>
      <c r="P46" s="4"/>
    </row>
    <row r="47" spans="1:17" ht="12.75" hidden="1" customHeight="1">
      <c r="A47" s="5"/>
      <c r="B47" s="26">
        <v>25</v>
      </c>
      <c r="C47" s="27">
        <v>14</v>
      </c>
      <c r="D47" s="34" t="s">
        <v>63</v>
      </c>
      <c r="E47" s="24" t="s">
        <v>64</v>
      </c>
      <c r="F47" s="24"/>
      <c r="G47" s="32">
        <v>7</v>
      </c>
      <c r="H47" s="32" t="s">
        <v>62</v>
      </c>
      <c r="I47" s="32" t="s">
        <v>17</v>
      </c>
      <c r="J47" s="32" t="s">
        <v>58</v>
      </c>
      <c r="K47" s="32" t="s">
        <v>33</v>
      </c>
      <c r="L47" s="33">
        <v>0</v>
      </c>
      <c r="M47" s="33">
        <f>M48</f>
        <v>0</v>
      </c>
      <c r="N47" s="33">
        <f>N48</f>
        <v>0</v>
      </c>
      <c r="O47" s="25"/>
      <c r="P47" s="4"/>
    </row>
    <row r="48" spans="1:17" ht="12.75" hidden="1" customHeight="1">
      <c r="A48" s="5"/>
      <c r="B48" s="26">
        <v>26</v>
      </c>
      <c r="C48" s="27">
        <v>14</v>
      </c>
      <c r="D48" s="34" t="s">
        <v>34</v>
      </c>
      <c r="E48" s="24" t="s">
        <v>65</v>
      </c>
      <c r="F48" s="24"/>
      <c r="G48" s="32">
        <v>7</v>
      </c>
      <c r="H48" s="32" t="s">
        <v>62</v>
      </c>
      <c r="I48" s="32" t="s">
        <v>17</v>
      </c>
      <c r="J48" s="32" t="s">
        <v>58</v>
      </c>
      <c r="K48" s="32" t="s">
        <v>35</v>
      </c>
      <c r="L48" s="33">
        <v>0</v>
      </c>
      <c r="M48" s="33">
        <v>0</v>
      </c>
      <c r="N48" s="33">
        <v>0</v>
      </c>
      <c r="O48" s="25"/>
      <c r="P48" s="4"/>
    </row>
    <row r="49" spans="1:19" ht="15.75" customHeight="1">
      <c r="A49" s="5"/>
      <c r="B49" s="26">
        <v>29</v>
      </c>
      <c r="C49" s="27">
        <v>13</v>
      </c>
      <c r="D49" s="34" t="s">
        <v>36</v>
      </c>
      <c r="E49" s="24" t="s">
        <v>11</v>
      </c>
      <c r="F49" s="24" t="s">
        <v>162</v>
      </c>
      <c r="G49" s="32" t="s">
        <v>173</v>
      </c>
      <c r="H49" s="32" t="s">
        <v>57</v>
      </c>
      <c r="I49" s="32" t="s">
        <v>17</v>
      </c>
      <c r="J49" s="32" t="s">
        <v>58</v>
      </c>
      <c r="K49" s="32" t="s">
        <v>37</v>
      </c>
      <c r="L49" s="33">
        <f>L50</f>
        <v>150</v>
      </c>
      <c r="M49" s="33">
        <f>M50</f>
        <v>0</v>
      </c>
      <c r="N49" s="33">
        <f>N50</f>
        <v>0</v>
      </c>
      <c r="O49" s="25"/>
      <c r="P49" s="4"/>
    </row>
    <row r="50" spans="1:19" ht="15.75" customHeight="1">
      <c r="A50" s="5"/>
      <c r="B50" s="26">
        <v>30</v>
      </c>
      <c r="C50" s="27">
        <v>13</v>
      </c>
      <c r="D50" s="34" t="s">
        <v>66</v>
      </c>
      <c r="E50" s="24" t="s">
        <v>11</v>
      </c>
      <c r="F50" s="24" t="s">
        <v>162</v>
      </c>
      <c r="G50" s="32" t="s">
        <v>173</v>
      </c>
      <c r="H50" s="32" t="s">
        <v>57</v>
      </c>
      <c r="I50" s="32" t="s">
        <v>17</v>
      </c>
      <c r="J50" s="32" t="s">
        <v>58</v>
      </c>
      <c r="K50" s="32" t="s">
        <v>39</v>
      </c>
      <c r="L50" s="33">
        <v>150</v>
      </c>
      <c r="M50" s="33">
        <v>0</v>
      </c>
      <c r="N50" s="33">
        <v>0</v>
      </c>
      <c r="O50" s="25"/>
      <c r="P50" s="4"/>
    </row>
    <row r="51" spans="1:19" ht="12.75" hidden="1" customHeight="1">
      <c r="A51" s="5"/>
      <c r="B51" s="26">
        <v>29</v>
      </c>
      <c r="C51" s="27">
        <v>14</v>
      </c>
      <c r="D51" s="34" t="s">
        <v>67</v>
      </c>
      <c r="E51" s="24" t="s">
        <v>68</v>
      </c>
      <c r="F51" s="24"/>
      <c r="G51" s="32">
        <v>7</v>
      </c>
      <c r="H51" s="32" t="s">
        <v>62</v>
      </c>
      <c r="I51" s="32" t="s">
        <v>17</v>
      </c>
      <c r="J51" s="32" t="s">
        <v>58</v>
      </c>
      <c r="K51" s="32" t="s">
        <v>69</v>
      </c>
      <c r="L51" s="33">
        <f t="shared" ref="L51:N52" si="2">L52</f>
        <v>0</v>
      </c>
      <c r="M51" s="33">
        <f t="shared" si="2"/>
        <v>0</v>
      </c>
      <c r="N51" s="33">
        <f t="shared" si="2"/>
        <v>0</v>
      </c>
      <c r="O51" s="25"/>
      <c r="P51" s="4"/>
    </row>
    <row r="52" spans="1:19" ht="12.75" hidden="1" customHeight="1">
      <c r="A52" s="5"/>
      <c r="B52" s="26">
        <v>30</v>
      </c>
      <c r="C52" s="27">
        <v>14</v>
      </c>
      <c r="D52" s="34" t="s">
        <v>20</v>
      </c>
      <c r="E52" s="24" t="s">
        <v>70</v>
      </c>
      <c r="F52" s="24"/>
      <c r="G52" s="32"/>
      <c r="H52" s="32" t="s">
        <v>62</v>
      </c>
      <c r="I52" s="32" t="s">
        <v>17</v>
      </c>
      <c r="J52" s="32" t="s">
        <v>58</v>
      </c>
      <c r="K52" s="32" t="s">
        <v>21</v>
      </c>
      <c r="L52" s="33">
        <f t="shared" si="2"/>
        <v>0</v>
      </c>
      <c r="M52" s="33">
        <f t="shared" si="2"/>
        <v>0</v>
      </c>
      <c r="N52" s="33">
        <f t="shared" si="2"/>
        <v>0</v>
      </c>
      <c r="O52" s="25"/>
      <c r="P52" s="4"/>
    </row>
    <row r="53" spans="1:19" ht="12.75" hidden="1" customHeight="1">
      <c r="A53" s="5"/>
      <c r="B53" s="26">
        <v>31</v>
      </c>
      <c r="C53" s="27">
        <v>14</v>
      </c>
      <c r="D53" s="34" t="s">
        <v>22</v>
      </c>
      <c r="E53" s="24" t="s">
        <v>71</v>
      </c>
      <c r="F53" s="24"/>
      <c r="G53" s="32">
        <v>7</v>
      </c>
      <c r="H53" s="32" t="s">
        <v>62</v>
      </c>
      <c r="I53" s="32" t="s">
        <v>17</v>
      </c>
      <c r="J53" s="32" t="s">
        <v>58</v>
      </c>
      <c r="K53" s="32" t="s">
        <v>23</v>
      </c>
      <c r="L53" s="33">
        <v>0</v>
      </c>
      <c r="M53" s="33">
        <v>0</v>
      </c>
      <c r="N53" s="33">
        <v>0</v>
      </c>
      <c r="O53" s="25"/>
      <c r="P53" s="4"/>
    </row>
    <row r="54" spans="1:19" ht="18.75" customHeight="1">
      <c r="A54" s="5"/>
      <c r="B54" s="26">
        <v>31</v>
      </c>
      <c r="C54" s="27">
        <v>13</v>
      </c>
      <c r="D54" s="28" t="s">
        <v>72</v>
      </c>
      <c r="E54" s="19" t="s">
        <v>11</v>
      </c>
      <c r="F54" s="19" t="s">
        <v>162</v>
      </c>
      <c r="G54" s="29" t="s">
        <v>172</v>
      </c>
      <c r="H54" s="29"/>
      <c r="I54" s="29"/>
      <c r="J54" s="29"/>
      <c r="K54" s="38"/>
      <c r="L54" s="30">
        <f t="shared" ref="L54:N58" si="3">L55</f>
        <v>20</v>
      </c>
      <c r="M54" s="30">
        <f t="shared" si="3"/>
        <v>20</v>
      </c>
      <c r="N54" s="30">
        <f t="shared" si="3"/>
        <v>20</v>
      </c>
      <c r="O54" s="25"/>
      <c r="P54" s="4"/>
    </row>
    <row r="55" spans="1:19" s="5" customFormat="1" ht="23.1" customHeight="1">
      <c r="B55" s="26">
        <v>32</v>
      </c>
      <c r="C55" s="27">
        <v>13</v>
      </c>
      <c r="D55" s="31" t="s">
        <v>73</v>
      </c>
      <c r="E55" s="24" t="s">
        <v>11</v>
      </c>
      <c r="F55" s="24" t="s">
        <v>162</v>
      </c>
      <c r="G55" s="32" t="s">
        <v>172</v>
      </c>
      <c r="H55" s="32" t="s">
        <v>53</v>
      </c>
      <c r="I55" s="32" t="s">
        <v>27</v>
      </c>
      <c r="J55" s="32" t="s">
        <v>13</v>
      </c>
      <c r="K55" s="44"/>
      <c r="L55" s="33">
        <f t="shared" si="3"/>
        <v>20</v>
      </c>
      <c r="M55" s="33">
        <f t="shared" si="3"/>
        <v>20</v>
      </c>
      <c r="N55" s="33">
        <f t="shared" si="3"/>
        <v>20</v>
      </c>
      <c r="O55" s="25"/>
      <c r="P55" s="4"/>
      <c r="R55" s="1"/>
      <c r="S55" s="1"/>
    </row>
    <row r="56" spans="1:19" s="5" customFormat="1" ht="17.100000000000001" customHeight="1">
      <c r="B56" s="26">
        <v>33</v>
      </c>
      <c r="C56" s="27">
        <v>13</v>
      </c>
      <c r="D56" s="31" t="s">
        <v>74</v>
      </c>
      <c r="E56" s="24" t="s">
        <v>11</v>
      </c>
      <c r="F56" s="24" t="s">
        <v>162</v>
      </c>
      <c r="G56" s="32" t="s">
        <v>172</v>
      </c>
      <c r="H56" s="32" t="s">
        <v>55</v>
      </c>
      <c r="I56" s="32" t="s">
        <v>17</v>
      </c>
      <c r="J56" s="32" t="s">
        <v>13</v>
      </c>
      <c r="K56" s="44"/>
      <c r="L56" s="33">
        <f t="shared" si="3"/>
        <v>20</v>
      </c>
      <c r="M56" s="33">
        <f t="shared" si="3"/>
        <v>20</v>
      </c>
      <c r="N56" s="33">
        <f t="shared" si="3"/>
        <v>20</v>
      </c>
      <c r="O56" s="25"/>
      <c r="P56" s="4"/>
      <c r="R56" s="1"/>
      <c r="S56" s="1"/>
    </row>
    <row r="57" spans="1:19" s="5" customFormat="1" ht="34.35" customHeight="1">
      <c r="B57" s="26">
        <v>34</v>
      </c>
      <c r="C57" s="27">
        <v>13</v>
      </c>
      <c r="D57" s="31" t="s">
        <v>75</v>
      </c>
      <c r="E57" s="24" t="s">
        <v>11</v>
      </c>
      <c r="F57" s="24" t="s">
        <v>162</v>
      </c>
      <c r="G57" s="32" t="s">
        <v>172</v>
      </c>
      <c r="H57" s="32" t="s">
        <v>156</v>
      </c>
      <c r="I57" s="32" t="s">
        <v>17</v>
      </c>
      <c r="J57" s="32" t="s">
        <v>76</v>
      </c>
      <c r="K57" s="44"/>
      <c r="L57" s="33">
        <f t="shared" si="3"/>
        <v>20</v>
      </c>
      <c r="M57" s="33">
        <f t="shared" si="3"/>
        <v>20</v>
      </c>
      <c r="N57" s="33">
        <f t="shared" si="3"/>
        <v>20</v>
      </c>
      <c r="O57" s="25"/>
      <c r="P57" s="4"/>
      <c r="R57" s="1"/>
      <c r="S57" s="1"/>
    </row>
    <row r="58" spans="1:19" s="5" customFormat="1" ht="13.5" customHeight="1">
      <c r="B58" s="26">
        <v>35</v>
      </c>
      <c r="C58" s="27">
        <v>13</v>
      </c>
      <c r="D58" s="31" t="s">
        <v>36</v>
      </c>
      <c r="E58" s="24" t="s">
        <v>11</v>
      </c>
      <c r="F58" s="24" t="s">
        <v>162</v>
      </c>
      <c r="G58" s="32" t="s">
        <v>172</v>
      </c>
      <c r="H58" s="32" t="s">
        <v>156</v>
      </c>
      <c r="I58" s="32" t="s">
        <v>17</v>
      </c>
      <c r="J58" s="32" t="s">
        <v>76</v>
      </c>
      <c r="K58" s="44" t="s">
        <v>37</v>
      </c>
      <c r="L58" s="33">
        <f t="shared" si="3"/>
        <v>20</v>
      </c>
      <c r="M58" s="33">
        <f t="shared" si="3"/>
        <v>20</v>
      </c>
      <c r="N58" s="33">
        <f t="shared" si="3"/>
        <v>20</v>
      </c>
      <c r="O58" s="25"/>
      <c r="P58" s="4"/>
      <c r="R58" s="1"/>
      <c r="S58" s="1"/>
    </row>
    <row r="59" spans="1:19" s="5" customFormat="1" ht="12" customHeight="1">
      <c r="B59" s="26">
        <v>36</v>
      </c>
      <c r="C59" s="27">
        <v>13</v>
      </c>
      <c r="D59" s="31" t="s">
        <v>77</v>
      </c>
      <c r="E59" s="24" t="s">
        <v>11</v>
      </c>
      <c r="F59" s="24" t="s">
        <v>162</v>
      </c>
      <c r="G59" s="32" t="s">
        <v>172</v>
      </c>
      <c r="H59" s="32" t="s">
        <v>156</v>
      </c>
      <c r="I59" s="32" t="s">
        <v>17</v>
      </c>
      <c r="J59" s="32" t="s">
        <v>76</v>
      </c>
      <c r="K59" s="44" t="s">
        <v>78</v>
      </c>
      <c r="L59" s="33">
        <v>20</v>
      </c>
      <c r="M59" s="33">
        <v>20</v>
      </c>
      <c r="N59" s="33">
        <v>20</v>
      </c>
      <c r="O59" s="25"/>
      <c r="P59" s="4"/>
      <c r="R59" s="1"/>
      <c r="S59" s="1"/>
    </row>
    <row r="60" spans="1:19" s="5" customFormat="1" ht="12" customHeight="1">
      <c r="B60" s="26">
        <v>37</v>
      </c>
      <c r="C60" s="27">
        <v>13</v>
      </c>
      <c r="D60" s="28" t="s">
        <v>79</v>
      </c>
      <c r="E60" s="24" t="s">
        <v>11</v>
      </c>
      <c r="F60" s="24" t="s">
        <v>162</v>
      </c>
      <c r="G60" s="29" t="s">
        <v>171</v>
      </c>
      <c r="H60" s="29"/>
      <c r="I60" s="29"/>
      <c r="J60" s="29"/>
      <c r="K60" s="38"/>
      <c r="L60" s="30">
        <f>L61</f>
        <v>11.9</v>
      </c>
      <c r="M60" s="30" t="e">
        <f>M66+#REF!</f>
        <v>#REF!</v>
      </c>
      <c r="N60" s="30" t="e">
        <f>N66+#REF!</f>
        <v>#REF!</v>
      </c>
      <c r="O60" s="25"/>
      <c r="P60" s="4"/>
      <c r="R60" s="1"/>
      <c r="S60" s="1"/>
    </row>
    <row r="61" spans="1:19" s="5" customFormat="1" ht="22.5" customHeight="1">
      <c r="B61" s="26">
        <v>38</v>
      </c>
      <c r="C61" s="27">
        <v>13</v>
      </c>
      <c r="D61" s="36" t="s">
        <v>25</v>
      </c>
      <c r="E61" s="24" t="s">
        <v>11</v>
      </c>
      <c r="F61" s="24" t="s">
        <v>162</v>
      </c>
      <c r="G61" s="32" t="s">
        <v>171</v>
      </c>
      <c r="H61" s="32" t="s">
        <v>53</v>
      </c>
      <c r="I61" s="32" t="s">
        <v>27</v>
      </c>
      <c r="J61" s="32" t="s">
        <v>13</v>
      </c>
      <c r="K61" s="44"/>
      <c r="L61" s="30">
        <f>L62</f>
        <v>11.9</v>
      </c>
      <c r="M61" s="30"/>
      <c r="N61" s="30"/>
      <c r="O61" s="25"/>
      <c r="P61" s="4"/>
      <c r="R61" s="1"/>
      <c r="S61" s="1"/>
    </row>
    <row r="62" spans="1:19" s="5" customFormat="1" ht="14.25" customHeight="1">
      <c r="B62" s="26">
        <v>39</v>
      </c>
      <c r="C62" s="27">
        <v>13</v>
      </c>
      <c r="D62" s="36" t="s">
        <v>81</v>
      </c>
      <c r="E62" s="24" t="s">
        <v>11</v>
      </c>
      <c r="F62" s="24" t="s">
        <v>162</v>
      </c>
      <c r="G62" s="32" t="s">
        <v>171</v>
      </c>
      <c r="H62" s="32" t="s">
        <v>55</v>
      </c>
      <c r="I62" s="32" t="s">
        <v>83</v>
      </c>
      <c r="J62" s="32" t="s">
        <v>13</v>
      </c>
      <c r="K62" s="44"/>
      <c r="L62" s="33">
        <f>L63+L71+L68</f>
        <v>11.9</v>
      </c>
      <c r="M62" s="30"/>
      <c r="N62" s="30"/>
      <c r="O62" s="25"/>
      <c r="P62" s="4"/>
      <c r="R62" s="1"/>
      <c r="S62" s="1"/>
    </row>
    <row r="63" spans="1:19" s="5" customFormat="1" ht="26.85" customHeight="1">
      <c r="B63" s="26">
        <v>40</v>
      </c>
      <c r="C63" s="27">
        <v>13</v>
      </c>
      <c r="D63" s="31" t="s">
        <v>84</v>
      </c>
      <c r="E63" s="24" t="s">
        <v>11</v>
      </c>
      <c r="F63" s="24" t="s">
        <v>162</v>
      </c>
      <c r="G63" s="32" t="s">
        <v>171</v>
      </c>
      <c r="H63" s="32" t="s">
        <v>85</v>
      </c>
      <c r="I63" s="32" t="s">
        <v>83</v>
      </c>
      <c r="J63" s="32" t="s">
        <v>86</v>
      </c>
      <c r="K63" s="44"/>
      <c r="L63" s="33">
        <f>L64</f>
        <v>6.6</v>
      </c>
      <c r="M63" s="30"/>
      <c r="N63" s="30"/>
      <c r="O63" s="25"/>
      <c r="P63" s="4"/>
      <c r="R63" s="1"/>
      <c r="S63" s="1"/>
    </row>
    <row r="64" spans="1:19" s="5" customFormat="1" ht="15" customHeight="1">
      <c r="B64" s="26">
        <v>41</v>
      </c>
      <c r="C64" s="27">
        <v>13</v>
      </c>
      <c r="D64" s="31" t="s">
        <v>47</v>
      </c>
      <c r="E64" s="24" t="s">
        <v>11</v>
      </c>
      <c r="F64" s="24" t="s">
        <v>162</v>
      </c>
      <c r="G64" s="32" t="s">
        <v>171</v>
      </c>
      <c r="H64" s="32" t="s">
        <v>85</v>
      </c>
      <c r="I64" s="32" t="s">
        <v>83</v>
      </c>
      <c r="J64" s="32" t="s">
        <v>86</v>
      </c>
      <c r="K64" s="44" t="s">
        <v>48</v>
      </c>
      <c r="L64" s="33">
        <f>L65</f>
        <v>6.6</v>
      </c>
      <c r="M64" s="30"/>
      <c r="N64" s="30"/>
      <c r="O64" s="25"/>
      <c r="P64" s="4"/>
      <c r="R64" s="1"/>
      <c r="S64" s="1"/>
    </row>
    <row r="65" spans="2:19" s="5" customFormat="1" ht="13.5" customHeight="1">
      <c r="B65" s="26">
        <v>42</v>
      </c>
      <c r="C65" s="27">
        <v>13</v>
      </c>
      <c r="D65" s="31" t="s">
        <v>49</v>
      </c>
      <c r="E65" s="24" t="s">
        <v>11</v>
      </c>
      <c r="F65" s="24" t="s">
        <v>162</v>
      </c>
      <c r="G65" s="32" t="s">
        <v>171</v>
      </c>
      <c r="H65" s="32" t="s">
        <v>85</v>
      </c>
      <c r="I65" s="32" t="s">
        <v>83</v>
      </c>
      <c r="J65" s="32" t="s">
        <v>86</v>
      </c>
      <c r="K65" s="44" t="s">
        <v>50</v>
      </c>
      <c r="L65" s="33">
        <v>6.6</v>
      </c>
      <c r="M65" s="30"/>
      <c r="N65" s="30"/>
      <c r="O65" s="25"/>
      <c r="P65" s="4"/>
      <c r="R65" s="1"/>
      <c r="S65" s="1"/>
    </row>
    <row r="66" spans="2:19" s="5" customFormat="1" ht="12.75" hidden="1" customHeight="1">
      <c r="B66" s="26">
        <v>45</v>
      </c>
      <c r="C66" s="27">
        <v>14</v>
      </c>
      <c r="D66" s="36" t="s">
        <v>87</v>
      </c>
      <c r="E66" s="24" t="s">
        <v>88</v>
      </c>
      <c r="F66" s="24"/>
      <c r="G66" s="32">
        <v>13</v>
      </c>
      <c r="H66" s="32" t="s">
        <v>89</v>
      </c>
      <c r="I66" s="32" t="s">
        <v>27</v>
      </c>
      <c r="J66" s="32" t="s">
        <v>13</v>
      </c>
      <c r="K66" s="44" t="s">
        <v>69</v>
      </c>
      <c r="L66" s="33">
        <v>0</v>
      </c>
      <c r="M66" s="33">
        <f>M67</f>
        <v>3.5</v>
      </c>
      <c r="N66" s="33">
        <f>N67</f>
        <v>3.5</v>
      </c>
      <c r="O66" s="25"/>
      <c r="P66" s="4"/>
      <c r="R66" s="1"/>
      <c r="S66" s="1"/>
    </row>
    <row r="67" spans="2:19" s="5" customFormat="1" ht="12.75" hidden="1" customHeight="1">
      <c r="B67" s="26">
        <v>46</v>
      </c>
      <c r="C67" s="27">
        <v>14</v>
      </c>
      <c r="D67" s="36" t="s">
        <v>90</v>
      </c>
      <c r="E67" s="24" t="s">
        <v>91</v>
      </c>
      <c r="F67" s="24"/>
      <c r="G67" s="32">
        <v>13</v>
      </c>
      <c r="H67" s="32" t="s">
        <v>89</v>
      </c>
      <c r="I67" s="32" t="s">
        <v>17</v>
      </c>
      <c r="J67" s="32" t="s">
        <v>13</v>
      </c>
      <c r="K67" s="44" t="s">
        <v>69</v>
      </c>
      <c r="L67" s="33">
        <v>0</v>
      </c>
      <c r="M67" s="33">
        <f>M71</f>
        <v>3.5</v>
      </c>
      <c r="N67" s="33">
        <f>N71</f>
        <v>3.5</v>
      </c>
      <c r="O67" s="25"/>
      <c r="P67" s="4"/>
      <c r="R67" s="1"/>
      <c r="S67" s="1"/>
    </row>
    <row r="68" spans="2:19" s="5" customFormat="1" ht="37.35" customHeight="1">
      <c r="B68" s="26">
        <v>43</v>
      </c>
      <c r="C68" s="27"/>
      <c r="D68" s="31" t="s">
        <v>92</v>
      </c>
      <c r="E68" s="24" t="s">
        <v>11</v>
      </c>
      <c r="F68" s="24" t="s">
        <v>162</v>
      </c>
      <c r="G68" s="32" t="s">
        <v>171</v>
      </c>
      <c r="H68" s="32" t="s">
        <v>93</v>
      </c>
      <c r="I68" s="32"/>
      <c r="J68" s="32"/>
      <c r="K68" s="44"/>
      <c r="L68" s="33">
        <f>L69</f>
        <v>0.9</v>
      </c>
      <c r="M68" s="33"/>
      <c r="N68" s="33"/>
      <c r="O68" s="25"/>
      <c r="P68" s="4"/>
      <c r="R68" s="1"/>
      <c r="S68" s="1"/>
    </row>
    <row r="69" spans="2:19" s="5" customFormat="1" ht="12.75" customHeight="1">
      <c r="B69" s="26">
        <v>44</v>
      </c>
      <c r="C69" s="27"/>
      <c r="D69" s="31" t="s">
        <v>47</v>
      </c>
      <c r="E69" s="24" t="s">
        <v>11</v>
      </c>
      <c r="F69" s="24" t="s">
        <v>162</v>
      </c>
      <c r="G69" s="32" t="s">
        <v>171</v>
      </c>
      <c r="H69" s="32" t="s">
        <v>93</v>
      </c>
      <c r="I69" s="32"/>
      <c r="J69" s="32"/>
      <c r="K69" s="44" t="s">
        <v>48</v>
      </c>
      <c r="L69" s="33">
        <f>L70</f>
        <v>0.9</v>
      </c>
      <c r="M69" s="33"/>
      <c r="N69" s="33"/>
      <c r="O69" s="25"/>
      <c r="P69" s="4"/>
      <c r="R69" s="1"/>
      <c r="S69" s="1"/>
    </row>
    <row r="70" spans="2:19" s="5" customFormat="1" ht="12.75" customHeight="1">
      <c r="B70" s="26">
        <v>45</v>
      </c>
      <c r="C70" s="27"/>
      <c r="D70" s="31" t="s">
        <v>49</v>
      </c>
      <c r="E70" s="24" t="s">
        <v>11</v>
      </c>
      <c r="F70" s="24" t="s">
        <v>162</v>
      </c>
      <c r="G70" s="32" t="s">
        <v>171</v>
      </c>
      <c r="H70" s="32" t="s">
        <v>93</v>
      </c>
      <c r="I70" s="32"/>
      <c r="J70" s="32"/>
      <c r="K70" s="44" t="s">
        <v>50</v>
      </c>
      <c r="L70" s="33">
        <v>0.9</v>
      </c>
      <c r="M70" s="33"/>
      <c r="N70" s="33"/>
      <c r="O70" s="25"/>
      <c r="P70" s="4"/>
      <c r="R70" s="1"/>
      <c r="S70" s="1"/>
    </row>
    <row r="71" spans="2:19" s="5" customFormat="1" ht="33.75" customHeight="1">
      <c r="B71" s="26">
        <v>46</v>
      </c>
      <c r="C71" s="27">
        <v>13</v>
      </c>
      <c r="D71" s="31" t="s">
        <v>94</v>
      </c>
      <c r="E71" s="24" t="s">
        <v>11</v>
      </c>
      <c r="F71" s="24" t="s">
        <v>162</v>
      </c>
      <c r="G71" s="32" t="s">
        <v>171</v>
      </c>
      <c r="H71" s="32" t="s">
        <v>157</v>
      </c>
      <c r="I71" s="32" t="s">
        <v>83</v>
      </c>
      <c r="J71" s="32" t="s">
        <v>95</v>
      </c>
      <c r="K71" s="44"/>
      <c r="L71" s="33">
        <f t="shared" ref="L71:N72" si="4">L72</f>
        <v>4.4000000000000004</v>
      </c>
      <c r="M71" s="33">
        <f t="shared" si="4"/>
        <v>3.5</v>
      </c>
      <c r="N71" s="33">
        <f t="shared" si="4"/>
        <v>3.5</v>
      </c>
      <c r="O71" s="4"/>
      <c r="P71" s="4"/>
      <c r="R71" s="1"/>
      <c r="S71" s="1"/>
    </row>
    <row r="72" spans="2:19" s="5" customFormat="1" ht="25.35" customHeight="1">
      <c r="B72" s="26">
        <v>47</v>
      </c>
      <c r="C72" s="27">
        <v>13</v>
      </c>
      <c r="D72" s="34" t="s">
        <v>32</v>
      </c>
      <c r="E72" s="24" t="s">
        <v>11</v>
      </c>
      <c r="F72" s="24" t="s">
        <v>162</v>
      </c>
      <c r="G72" s="32" t="s">
        <v>171</v>
      </c>
      <c r="H72" s="32" t="s">
        <v>157</v>
      </c>
      <c r="I72" s="32" t="s">
        <v>83</v>
      </c>
      <c r="J72" s="32" t="s">
        <v>95</v>
      </c>
      <c r="K72" s="44" t="s">
        <v>33</v>
      </c>
      <c r="L72" s="33">
        <f t="shared" si="4"/>
        <v>4.4000000000000004</v>
      </c>
      <c r="M72" s="33">
        <f t="shared" si="4"/>
        <v>3.5</v>
      </c>
      <c r="N72" s="33">
        <f t="shared" si="4"/>
        <v>3.5</v>
      </c>
      <c r="O72" s="4"/>
      <c r="P72" s="4"/>
      <c r="R72" s="1"/>
      <c r="S72" s="1"/>
    </row>
    <row r="73" spans="2:19" s="5" customFormat="1" ht="26.1" customHeight="1">
      <c r="B73" s="26">
        <v>48</v>
      </c>
      <c r="C73" s="27">
        <v>13</v>
      </c>
      <c r="D73" s="34" t="s">
        <v>34</v>
      </c>
      <c r="E73" s="24" t="s">
        <v>11</v>
      </c>
      <c r="F73" s="24" t="s">
        <v>162</v>
      </c>
      <c r="G73" s="32" t="s">
        <v>171</v>
      </c>
      <c r="H73" s="32" t="s">
        <v>157</v>
      </c>
      <c r="I73" s="32" t="s">
        <v>83</v>
      </c>
      <c r="J73" s="32" t="s">
        <v>95</v>
      </c>
      <c r="K73" s="44" t="s">
        <v>35</v>
      </c>
      <c r="L73" s="33">
        <v>4.4000000000000004</v>
      </c>
      <c r="M73" s="33">
        <v>3.5</v>
      </c>
      <c r="N73" s="33">
        <v>3.5</v>
      </c>
      <c r="O73" s="4"/>
      <c r="P73" s="4"/>
      <c r="R73" s="1"/>
      <c r="S73" s="1"/>
    </row>
    <row r="74" spans="2:19" s="5" customFormat="1" ht="15.75" customHeight="1">
      <c r="B74" s="26">
        <v>49</v>
      </c>
      <c r="C74" s="27">
        <v>13</v>
      </c>
      <c r="D74" s="35" t="s">
        <v>96</v>
      </c>
      <c r="E74" s="19" t="s">
        <v>11</v>
      </c>
      <c r="F74" s="19" t="s">
        <v>164</v>
      </c>
      <c r="G74" s="29" t="s">
        <v>163</v>
      </c>
      <c r="H74" s="29"/>
      <c r="I74" s="29"/>
      <c r="J74" s="29"/>
      <c r="K74" s="38"/>
      <c r="L74" s="30">
        <f>L75</f>
        <v>67.7</v>
      </c>
      <c r="M74" s="30">
        <v>64.5</v>
      </c>
      <c r="N74" s="30">
        <v>64.5</v>
      </c>
      <c r="O74" s="4"/>
      <c r="P74" s="4"/>
      <c r="R74" s="1"/>
      <c r="S74" s="1"/>
    </row>
    <row r="75" spans="2:19" s="5" customFormat="1" ht="14.1" customHeight="1">
      <c r="B75" s="26">
        <v>50</v>
      </c>
      <c r="C75" s="27">
        <v>13</v>
      </c>
      <c r="D75" s="31" t="s">
        <v>97</v>
      </c>
      <c r="E75" s="24" t="s">
        <v>11</v>
      </c>
      <c r="F75" s="24" t="s">
        <v>164</v>
      </c>
      <c r="G75" s="32" t="s">
        <v>165</v>
      </c>
      <c r="H75" s="32"/>
      <c r="I75" s="32">
        <v>0</v>
      </c>
      <c r="J75" s="32" t="s">
        <v>13</v>
      </c>
      <c r="K75" s="44"/>
      <c r="L75" s="33">
        <f>L76</f>
        <v>67.7</v>
      </c>
      <c r="M75" s="33">
        <v>64.5</v>
      </c>
      <c r="N75" s="33">
        <v>64.5</v>
      </c>
      <c r="O75" s="4"/>
      <c r="P75" s="4"/>
      <c r="R75" s="1"/>
      <c r="S75" s="1"/>
    </row>
    <row r="76" spans="2:19" s="5" customFormat="1" ht="25.5" customHeight="1">
      <c r="B76" s="26">
        <v>51</v>
      </c>
      <c r="C76" s="27">
        <v>13</v>
      </c>
      <c r="D76" s="36" t="s">
        <v>98</v>
      </c>
      <c r="E76" s="24" t="s">
        <v>11</v>
      </c>
      <c r="F76" s="24" t="s">
        <v>164</v>
      </c>
      <c r="G76" s="32" t="s">
        <v>165</v>
      </c>
      <c r="H76" s="32" t="s">
        <v>53</v>
      </c>
      <c r="I76" s="32">
        <v>0</v>
      </c>
      <c r="J76" s="32" t="s">
        <v>13</v>
      </c>
      <c r="K76" s="32"/>
      <c r="L76" s="33">
        <f>L77</f>
        <v>67.7</v>
      </c>
      <c r="M76" s="33">
        <v>64.5</v>
      </c>
      <c r="N76" s="33">
        <v>64.5</v>
      </c>
      <c r="O76" s="4"/>
      <c r="P76" s="4"/>
      <c r="R76" s="1"/>
      <c r="S76" s="1"/>
    </row>
    <row r="77" spans="2:19" s="5" customFormat="1" ht="24.75" customHeight="1">
      <c r="B77" s="26">
        <v>52</v>
      </c>
      <c r="C77" s="27">
        <v>13</v>
      </c>
      <c r="D77" s="31" t="s">
        <v>99</v>
      </c>
      <c r="E77" s="24" t="s">
        <v>11</v>
      </c>
      <c r="F77" s="24" t="s">
        <v>164</v>
      </c>
      <c r="G77" s="32" t="s">
        <v>165</v>
      </c>
      <c r="H77" s="32" t="s">
        <v>55</v>
      </c>
      <c r="I77" s="32" t="s">
        <v>17</v>
      </c>
      <c r="J77" s="32" t="s">
        <v>13</v>
      </c>
      <c r="K77" s="32"/>
      <c r="L77" s="33">
        <f>L78</f>
        <v>67.7</v>
      </c>
      <c r="M77" s="33">
        <v>64.5</v>
      </c>
      <c r="N77" s="33">
        <v>64.5</v>
      </c>
      <c r="O77" s="4"/>
      <c r="P77" s="4"/>
      <c r="R77" s="1"/>
      <c r="S77" s="1"/>
    </row>
    <row r="78" spans="2:19" s="5" customFormat="1" ht="39.75" customHeight="1">
      <c r="B78" s="26">
        <v>53</v>
      </c>
      <c r="C78" s="27">
        <v>13</v>
      </c>
      <c r="D78" s="34" t="s">
        <v>100</v>
      </c>
      <c r="E78" s="24" t="s">
        <v>11</v>
      </c>
      <c r="F78" s="24" t="s">
        <v>164</v>
      </c>
      <c r="G78" s="32" t="s">
        <v>165</v>
      </c>
      <c r="H78" s="32" t="s">
        <v>101</v>
      </c>
      <c r="I78" s="32" t="s">
        <v>17</v>
      </c>
      <c r="J78" s="32" t="s">
        <v>102</v>
      </c>
      <c r="K78" s="32"/>
      <c r="L78" s="33">
        <f>L79+L81</f>
        <v>67.7</v>
      </c>
      <c r="M78" s="33">
        <v>64.5</v>
      </c>
      <c r="N78" s="33">
        <v>64.5</v>
      </c>
      <c r="O78" s="4"/>
      <c r="P78" s="4"/>
      <c r="R78" s="1"/>
      <c r="S78" s="1"/>
    </row>
    <row r="79" spans="2:19" s="5" customFormat="1" ht="47.1" customHeight="1">
      <c r="B79" s="26">
        <v>54</v>
      </c>
      <c r="C79" s="27">
        <v>13</v>
      </c>
      <c r="D79" s="34" t="s">
        <v>20</v>
      </c>
      <c r="E79" s="24" t="s">
        <v>11</v>
      </c>
      <c r="F79" s="24" t="s">
        <v>164</v>
      </c>
      <c r="G79" s="32" t="s">
        <v>165</v>
      </c>
      <c r="H79" s="32" t="s">
        <v>101</v>
      </c>
      <c r="I79" s="32" t="s">
        <v>17</v>
      </c>
      <c r="J79" s="32" t="s">
        <v>102</v>
      </c>
      <c r="K79" s="32" t="s">
        <v>21</v>
      </c>
      <c r="L79" s="33">
        <f>L80</f>
        <v>42.4</v>
      </c>
      <c r="M79" s="33">
        <v>64.5</v>
      </c>
      <c r="N79" s="33">
        <v>64.5</v>
      </c>
      <c r="O79" s="4"/>
      <c r="P79" s="4"/>
      <c r="R79" s="1"/>
      <c r="S79" s="1"/>
    </row>
    <row r="80" spans="2:19" s="5" customFormat="1" ht="29.1" customHeight="1">
      <c r="B80" s="26">
        <v>55</v>
      </c>
      <c r="C80" s="27">
        <v>13</v>
      </c>
      <c r="D80" s="34" t="s">
        <v>22</v>
      </c>
      <c r="E80" s="24" t="s">
        <v>11</v>
      </c>
      <c r="F80" s="24" t="s">
        <v>164</v>
      </c>
      <c r="G80" s="32" t="s">
        <v>165</v>
      </c>
      <c r="H80" s="32" t="s">
        <v>101</v>
      </c>
      <c r="I80" s="32" t="s">
        <v>17</v>
      </c>
      <c r="J80" s="32" t="s">
        <v>102</v>
      </c>
      <c r="K80" s="32" t="s">
        <v>23</v>
      </c>
      <c r="L80" s="33">
        <v>42.4</v>
      </c>
      <c r="M80" s="33">
        <v>64.5</v>
      </c>
      <c r="N80" s="33">
        <v>64.5</v>
      </c>
      <c r="O80" s="4"/>
      <c r="P80" s="4"/>
      <c r="R80" s="1"/>
      <c r="S80" s="1"/>
    </row>
    <row r="81" spans="2:19" s="5" customFormat="1" ht="25.35" customHeight="1">
      <c r="B81" s="26">
        <v>56</v>
      </c>
      <c r="C81" s="27"/>
      <c r="D81" s="34" t="s">
        <v>32</v>
      </c>
      <c r="E81" s="24" t="s">
        <v>11</v>
      </c>
      <c r="F81" s="24" t="s">
        <v>164</v>
      </c>
      <c r="G81" s="32" t="s">
        <v>165</v>
      </c>
      <c r="H81" s="32" t="s">
        <v>101</v>
      </c>
      <c r="I81" s="32"/>
      <c r="J81" s="32"/>
      <c r="K81" s="32" t="s">
        <v>33</v>
      </c>
      <c r="L81" s="33">
        <f>L82</f>
        <v>25.3</v>
      </c>
      <c r="M81" s="33"/>
      <c r="N81" s="33"/>
      <c r="O81" s="4"/>
      <c r="P81" s="4"/>
      <c r="R81" s="1"/>
      <c r="S81" s="1"/>
    </row>
    <row r="82" spans="2:19" s="5" customFormat="1" ht="26.1" customHeight="1">
      <c r="B82" s="26">
        <v>57</v>
      </c>
      <c r="C82" s="27"/>
      <c r="D82" s="34" t="s">
        <v>34</v>
      </c>
      <c r="E82" s="24" t="s">
        <v>11</v>
      </c>
      <c r="F82" s="24" t="s">
        <v>164</v>
      </c>
      <c r="G82" s="32" t="s">
        <v>165</v>
      </c>
      <c r="H82" s="32" t="s">
        <v>101</v>
      </c>
      <c r="I82" s="32"/>
      <c r="J82" s="32"/>
      <c r="K82" s="32" t="s">
        <v>35</v>
      </c>
      <c r="L82" s="33">
        <v>25.3</v>
      </c>
      <c r="M82" s="33"/>
      <c r="N82" s="33"/>
      <c r="O82" s="4"/>
      <c r="P82" s="4"/>
      <c r="R82" s="1"/>
      <c r="S82" s="1"/>
    </row>
    <row r="83" spans="2:19" s="5" customFormat="1" ht="15" hidden="1" customHeight="1">
      <c r="B83" s="26"/>
      <c r="C83" s="27"/>
      <c r="D83" s="31"/>
      <c r="E83" s="24"/>
      <c r="F83" s="24"/>
      <c r="G83" s="32"/>
      <c r="H83" s="32"/>
      <c r="I83" s="32"/>
      <c r="J83" s="32"/>
      <c r="K83" s="32"/>
      <c r="L83" s="33"/>
      <c r="M83" s="33"/>
      <c r="N83" s="33"/>
      <c r="O83" s="4"/>
      <c r="P83" s="4"/>
      <c r="R83" s="1"/>
      <c r="S83" s="1"/>
    </row>
    <row r="84" spans="2:19" s="39" customFormat="1" ht="15" customHeight="1">
      <c r="B84" s="16">
        <v>58</v>
      </c>
      <c r="C84" s="27"/>
      <c r="D84" s="28" t="s">
        <v>103</v>
      </c>
      <c r="E84" s="19" t="s">
        <v>11</v>
      </c>
      <c r="F84" s="19" t="s">
        <v>165</v>
      </c>
      <c r="G84" s="32" t="s">
        <v>170</v>
      </c>
      <c r="H84" s="29"/>
      <c r="I84" s="29"/>
      <c r="J84" s="29"/>
      <c r="K84" s="29"/>
      <c r="L84" s="30">
        <f>L85</f>
        <v>13.9</v>
      </c>
      <c r="M84" s="30"/>
      <c r="N84" s="30"/>
      <c r="O84" s="41"/>
      <c r="P84" s="41"/>
      <c r="R84" s="42"/>
      <c r="S84" s="42"/>
    </row>
    <row r="85" spans="2:19" s="5" customFormat="1" ht="15" customHeight="1">
      <c r="B85" s="26">
        <v>59</v>
      </c>
      <c r="C85" s="27"/>
      <c r="D85" s="31" t="s">
        <v>104</v>
      </c>
      <c r="E85" s="24" t="s">
        <v>11</v>
      </c>
      <c r="F85" s="19" t="s">
        <v>165</v>
      </c>
      <c r="G85" s="32" t="s">
        <v>170</v>
      </c>
      <c r="H85" s="32"/>
      <c r="I85" s="32"/>
      <c r="J85" s="32"/>
      <c r="K85" s="32"/>
      <c r="L85" s="33">
        <f>L86</f>
        <v>13.9</v>
      </c>
      <c r="M85" s="33"/>
      <c r="N85" s="33"/>
      <c r="O85" s="4"/>
      <c r="P85" s="4"/>
      <c r="R85" s="1"/>
      <c r="S85" s="1"/>
    </row>
    <row r="86" spans="2:19" s="5" customFormat="1" ht="28.35" customHeight="1">
      <c r="B86" s="26">
        <v>60</v>
      </c>
      <c r="C86" s="27"/>
      <c r="D86" s="31" t="s">
        <v>105</v>
      </c>
      <c r="E86" s="24" t="s">
        <v>11</v>
      </c>
      <c r="F86" s="19" t="s">
        <v>165</v>
      </c>
      <c r="G86" s="32" t="s">
        <v>170</v>
      </c>
      <c r="H86" s="32" t="s">
        <v>80</v>
      </c>
      <c r="I86" s="32"/>
      <c r="J86" s="32"/>
      <c r="K86" s="32"/>
      <c r="L86" s="33">
        <f>L87</f>
        <v>13.9</v>
      </c>
      <c r="M86" s="33"/>
      <c r="N86" s="33"/>
      <c r="O86" s="4"/>
      <c r="P86" s="4"/>
      <c r="R86" s="1"/>
      <c r="S86" s="1"/>
    </row>
    <row r="87" spans="2:19" s="5" customFormat="1" ht="17.850000000000001" customHeight="1">
      <c r="B87" s="26">
        <v>61</v>
      </c>
      <c r="C87" s="27"/>
      <c r="D87" s="34" t="s">
        <v>81</v>
      </c>
      <c r="E87" s="24" t="s">
        <v>11</v>
      </c>
      <c r="F87" s="19" t="s">
        <v>165</v>
      </c>
      <c r="G87" s="32" t="s">
        <v>170</v>
      </c>
      <c r="H87" s="32" t="s">
        <v>82</v>
      </c>
      <c r="I87" s="32"/>
      <c r="J87" s="32"/>
      <c r="K87" s="32"/>
      <c r="L87" s="33">
        <f>L88</f>
        <v>13.9</v>
      </c>
      <c r="M87" s="33"/>
      <c r="N87" s="33"/>
      <c r="O87" s="4"/>
      <c r="P87" s="4"/>
      <c r="R87" s="1"/>
      <c r="S87" s="1"/>
    </row>
    <row r="88" spans="2:19" s="5" customFormat="1" ht="57.4" customHeight="1">
      <c r="B88" s="26">
        <v>62</v>
      </c>
      <c r="C88" s="27"/>
      <c r="D88" s="31" t="s">
        <v>106</v>
      </c>
      <c r="E88" s="24" t="s">
        <v>11</v>
      </c>
      <c r="F88" s="24" t="s">
        <v>165</v>
      </c>
      <c r="G88" s="32" t="s">
        <v>170</v>
      </c>
      <c r="H88" s="32" t="s">
        <v>107</v>
      </c>
      <c r="I88" s="32"/>
      <c r="J88" s="32"/>
      <c r="K88" s="32"/>
      <c r="L88" s="33">
        <f>L89+L91</f>
        <v>13.9</v>
      </c>
      <c r="M88" s="33"/>
      <c r="N88" s="33"/>
      <c r="O88" s="4"/>
      <c r="P88" s="4"/>
      <c r="R88" s="1"/>
      <c r="S88" s="1"/>
    </row>
    <row r="89" spans="2:19" s="5" customFormat="1" ht="15" customHeight="1">
      <c r="B89" s="26">
        <v>63</v>
      </c>
      <c r="C89" s="27"/>
      <c r="D89" s="34" t="s">
        <v>32</v>
      </c>
      <c r="E89" s="24" t="s">
        <v>11</v>
      </c>
      <c r="F89" s="24" t="s">
        <v>165</v>
      </c>
      <c r="G89" s="32" t="s">
        <v>170</v>
      </c>
      <c r="H89" s="32" t="s">
        <v>107</v>
      </c>
      <c r="I89" s="32"/>
      <c r="J89" s="32"/>
      <c r="K89" s="32" t="s">
        <v>33</v>
      </c>
      <c r="L89" s="33">
        <f>L90</f>
        <v>0.9</v>
      </c>
      <c r="M89" s="33"/>
      <c r="N89" s="33"/>
      <c r="O89" s="4"/>
      <c r="P89" s="4"/>
      <c r="R89" s="1"/>
      <c r="S89" s="1"/>
    </row>
    <row r="90" spans="2:19" s="5" customFormat="1" ht="15" customHeight="1">
      <c r="B90" s="26">
        <v>64</v>
      </c>
      <c r="C90" s="27"/>
      <c r="D90" s="34" t="s">
        <v>34</v>
      </c>
      <c r="E90" s="24" t="s">
        <v>11</v>
      </c>
      <c r="F90" s="24" t="s">
        <v>165</v>
      </c>
      <c r="G90" s="32" t="s">
        <v>170</v>
      </c>
      <c r="H90" s="32" t="s">
        <v>107</v>
      </c>
      <c r="I90" s="32"/>
      <c r="J90" s="32"/>
      <c r="K90" s="32" t="s">
        <v>35</v>
      </c>
      <c r="L90" s="33">
        <v>0.9</v>
      </c>
      <c r="M90" s="33"/>
      <c r="N90" s="33"/>
      <c r="O90" s="4"/>
      <c r="P90" s="4"/>
      <c r="R90" s="1"/>
      <c r="S90" s="1"/>
    </row>
    <row r="91" spans="2:19" s="5" customFormat="1" ht="15" customHeight="1">
      <c r="B91" s="26">
        <v>65</v>
      </c>
      <c r="C91" s="27"/>
      <c r="D91" s="34" t="s">
        <v>36</v>
      </c>
      <c r="E91" s="24" t="s">
        <v>11</v>
      </c>
      <c r="F91" s="24" t="s">
        <v>165</v>
      </c>
      <c r="G91" s="32" t="s">
        <v>170</v>
      </c>
      <c r="H91" s="32" t="s">
        <v>107</v>
      </c>
      <c r="I91" s="32"/>
      <c r="J91" s="32"/>
      <c r="K91" s="32" t="s">
        <v>37</v>
      </c>
      <c r="L91" s="33">
        <f>L92</f>
        <v>13</v>
      </c>
      <c r="M91" s="33"/>
      <c r="N91" s="33"/>
      <c r="O91" s="4"/>
      <c r="P91" s="4"/>
      <c r="R91" s="1"/>
      <c r="S91" s="1"/>
    </row>
    <row r="92" spans="2:19" s="5" customFormat="1" ht="15" customHeight="1">
      <c r="B92" s="26">
        <v>66</v>
      </c>
      <c r="C92" s="27"/>
      <c r="D92" s="34" t="s">
        <v>66</v>
      </c>
      <c r="E92" s="24" t="s">
        <v>11</v>
      </c>
      <c r="F92" s="24" t="s">
        <v>165</v>
      </c>
      <c r="G92" s="32" t="s">
        <v>170</v>
      </c>
      <c r="H92" s="32" t="s">
        <v>107</v>
      </c>
      <c r="I92" s="32"/>
      <c r="J92" s="32"/>
      <c r="K92" s="32" t="s">
        <v>39</v>
      </c>
      <c r="L92" s="33">
        <v>13</v>
      </c>
      <c r="M92" s="33"/>
      <c r="N92" s="33"/>
      <c r="O92" s="4"/>
      <c r="P92" s="4"/>
      <c r="R92" s="1"/>
      <c r="S92" s="1"/>
    </row>
    <row r="93" spans="2:19" s="39" customFormat="1" ht="15" customHeight="1">
      <c r="B93" s="16">
        <v>67</v>
      </c>
      <c r="C93" s="27">
        <v>13</v>
      </c>
      <c r="D93" s="28" t="s">
        <v>108</v>
      </c>
      <c r="E93" s="19" t="s">
        <v>11</v>
      </c>
      <c r="F93" s="19" t="s">
        <v>166</v>
      </c>
      <c r="G93" s="29" t="s">
        <v>163</v>
      </c>
      <c r="H93" s="29"/>
      <c r="I93" s="29"/>
      <c r="J93" s="29"/>
      <c r="K93" s="29"/>
      <c r="L93" s="30">
        <f>L94+L113</f>
        <v>741.5</v>
      </c>
      <c r="M93" s="30">
        <f>M94+M113</f>
        <v>212.6</v>
      </c>
      <c r="N93" s="30">
        <f>N94+N113</f>
        <v>211</v>
      </c>
      <c r="O93" s="41"/>
      <c r="P93" s="41"/>
      <c r="R93" s="42"/>
      <c r="S93" s="42"/>
    </row>
    <row r="94" spans="2:19" s="5" customFormat="1" ht="15" customHeight="1">
      <c r="B94" s="26">
        <v>68</v>
      </c>
      <c r="C94" s="27">
        <v>13</v>
      </c>
      <c r="D94" s="34" t="s">
        <v>109</v>
      </c>
      <c r="E94" s="24" t="s">
        <v>11</v>
      </c>
      <c r="F94" s="24" t="s">
        <v>166</v>
      </c>
      <c r="G94" s="32" t="s">
        <v>89</v>
      </c>
      <c r="H94" s="44"/>
      <c r="I94" s="44"/>
      <c r="J94" s="44"/>
      <c r="K94" s="44"/>
      <c r="L94" s="33">
        <f>L95+L100+L103+L106+L109</f>
        <v>739.4</v>
      </c>
      <c r="M94" s="33">
        <f t="shared" ref="L94:N98" si="5">M95</f>
        <v>207.6</v>
      </c>
      <c r="N94" s="33">
        <f t="shared" si="5"/>
        <v>206</v>
      </c>
      <c r="O94" s="4"/>
      <c r="P94" s="4"/>
      <c r="R94" s="1"/>
      <c r="S94" s="1"/>
    </row>
    <row r="95" spans="2:19" s="5" customFormat="1" ht="38.25" customHeight="1">
      <c r="B95" s="26">
        <v>69</v>
      </c>
      <c r="C95" s="27">
        <v>13</v>
      </c>
      <c r="D95" s="45" t="s">
        <v>110</v>
      </c>
      <c r="E95" s="24" t="s">
        <v>11</v>
      </c>
      <c r="F95" s="24" t="s">
        <v>166</v>
      </c>
      <c r="G95" s="32" t="s">
        <v>89</v>
      </c>
      <c r="H95" s="32" t="s">
        <v>80</v>
      </c>
      <c r="I95" s="44" t="s">
        <v>27</v>
      </c>
      <c r="J95" s="44" t="s">
        <v>13</v>
      </c>
      <c r="K95" s="44"/>
      <c r="L95" s="33">
        <f t="shared" si="5"/>
        <v>189.3</v>
      </c>
      <c r="M95" s="33">
        <f t="shared" si="5"/>
        <v>207.6</v>
      </c>
      <c r="N95" s="33">
        <f t="shared" si="5"/>
        <v>206</v>
      </c>
      <c r="O95" s="4"/>
      <c r="P95" s="4"/>
      <c r="R95" s="1"/>
      <c r="S95" s="1"/>
    </row>
    <row r="96" spans="2:19" s="5" customFormat="1" ht="15" customHeight="1">
      <c r="B96" s="26">
        <v>70</v>
      </c>
      <c r="C96" s="27">
        <v>13</v>
      </c>
      <c r="D96" s="34" t="s">
        <v>81</v>
      </c>
      <c r="E96" s="24" t="s">
        <v>11</v>
      </c>
      <c r="F96" s="24" t="s">
        <v>166</v>
      </c>
      <c r="G96" s="32" t="s">
        <v>89</v>
      </c>
      <c r="H96" s="32" t="s">
        <v>82</v>
      </c>
      <c r="I96" s="44" t="s">
        <v>83</v>
      </c>
      <c r="J96" s="44" t="s">
        <v>13</v>
      </c>
      <c r="K96" s="44"/>
      <c r="L96" s="33">
        <f t="shared" si="5"/>
        <v>189.3</v>
      </c>
      <c r="M96" s="33">
        <f t="shared" si="5"/>
        <v>207.6</v>
      </c>
      <c r="N96" s="33">
        <f t="shared" si="5"/>
        <v>206</v>
      </c>
      <c r="O96" s="4"/>
      <c r="P96" s="4"/>
      <c r="R96" s="1"/>
      <c r="S96" s="1"/>
    </row>
    <row r="97" spans="2:19" s="5" customFormat="1" ht="49.5" customHeight="1">
      <c r="B97" s="26">
        <v>71</v>
      </c>
      <c r="C97" s="27">
        <v>13</v>
      </c>
      <c r="D97" s="34" t="s">
        <v>111</v>
      </c>
      <c r="E97" s="24" t="s">
        <v>11</v>
      </c>
      <c r="F97" s="24" t="s">
        <v>166</v>
      </c>
      <c r="G97" s="32" t="s">
        <v>89</v>
      </c>
      <c r="H97" s="32" t="s">
        <v>112</v>
      </c>
      <c r="I97" s="32" t="s">
        <v>83</v>
      </c>
      <c r="J97" s="32" t="s">
        <v>113</v>
      </c>
      <c r="K97" s="32"/>
      <c r="L97" s="33">
        <f t="shared" si="5"/>
        <v>189.3</v>
      </c>
      <c r="M97" s="33">
        <f t="shared" si="5"/>
        <v>207.6</v>
      </c>
      <c r="N97" s="33">
        <f t="shared" si="5"/>
        <v>206</v>
      </c>
      <c r="O97" s="4"/>
      <c r="P97" s="4"/>
      <c r="R97" s="1"/>
      <c r="S97" s="1"/>
    </row>
    <row r="98" spans="2:19" s="5" customFormat="1" ht="21.75" customHeight="1">
      <c r="B98" s="26">
        <v>72</v>
      </c>
      <c r="C98" s="27">
        <v>13</v>
      </c>
      <c r="D98" s="34" t="s">
        <v>32</v>
      </c>
      <c r="E98" s="24" t="s">
        <v>11</v>
      </c>
      <c r="F98" s="24" t="s">
        <v>166</v>
      </c>
      <c r="G98" s="32" t="s">
        <v>89</v>
      </c>
      <c r="H98" s="32" t="s">
        <v>112</v>
      </c>
      <c r="I98" s="32" t="s">
        <v>83</v>
      </c>
      <c r="J98" s="32" t="s">
        <v>113</v>
      </c>
      <c r="K98" s="32" t="s">
        <v>33</v>
      </c>
      <c r="L98" s="33">
        <f t="shared" si="5"/>
        <v>189.3</v>
      </c>
      <c r="M98" s="33">
        <f t="shared" si="5"/>
        <v>207.6</v>
      </c>
      <c r="N98" s="33">
        <f t="shared" si="5"/>
        <v>206</v>
      </c>
      <c r="O98" s="4"/>
      <c r="P98" s="4"/>
      <c r="R98" s="1"/>
      <c r="S98" s="1"/>
    </row>
    <row r="99" spans="2:19" s="5" customFormat="1" ht="15" customHeight="1">
      <c r="B99" s="68">
        <v>73</v>
      </c>
      <c r="C99" s="69">
        <v>13</v>
      </c>
      <c r="D99" s="75" t="s">
        <v>34</v>
      </c>
      <c r="E99" s="55" t="s">
        <v>11</v>
      </c>
      <c r="F99" s="24" t="s">
        <v>166</v>
      </c>
      <c r="G99" s="32" t="s">
        <v>89</v>
      </c>
      <c r="H99" s="56" t="s">
        <v>112</v>
      </c>
      <c r="I99" s="56" t="s">
        <v>83</v>
      </c>
      <c r="J99" s="56" t="s">
        <v>113</v>
      </c>
      <c r="K99" s="56" t="s">
        <v>35</v>
      </c>
      <c r="L99" s="57">
        <v>189.3</v>
      </c>
      <c r="M99" s="33">
        <v>207.6</v>
      </c>
      <c r="N99" s="33">
        <v>206</v>
      </c>
      <c r="O99" s="4"/>
      <c r="P99" s="4"/>
      <c r="R99" s="1"/>
      <c r="S99" s="1"/>
    </row>
    <row r="100" spans="2:19" s="5" customFormat="1" ht="78" customHeight="1">
      <c r="B100" s="70">
        <v>74</v>
      </c>
      <c r="C100" s="71"/>
      <c r="D100" s="76" t="s">
        <v>149</v>
      </c>
      <c r="E100" s="55" t="s">
        <v>11</v>
      </c>
      <c r="F100" s="24" t="s">
        <v>166</v>
      </c>
      <c r="G100" s="32" t="s">
        <v>89</v>
      </c>
      <c r="H100" s="61" t="s">
        <v>151</v>
      </c>
      <c r="I100" s="61"/>
      <c r="J100" s="61"/>
      <c r="K100" s="61"/>
      <c r="L100" s="72">
        <v>196.8</v>
      </c>
      <c r="M100" s="54"/>
      <c r="N100" s="33"/>
      <c r="O100" s="4"/>
      <c r="P100" s="4"/>
      <c r="R100" s="1"/>
      <c r="S100" s="1"/>
    </row>
    <row r="101" spans="2:19" s="5" customFormat="1" ht="33.75" customHeight="1">
      <c r="B101" s="70">
        <v>75</v>
      </c>
      <c r="C101" s="71"/>
      <c r="D101" s="51" t="s">
        <v>32</v>
      </c>
      <c r="E101" s="55" t="s">
        <v>11</v>
      </c>
      <c r="F101" s="24" t="s">
        <v>166</v>
      </c>
      <c r="G101" s="32" t="s">
        <v>89</v>
      </c>
      <c r="H101" s="61" t="s">
        <v>151</v>
      </c>
      <c r="I101" s="61"/>
      <c r="J101" s="61"/>
      <c r="K101" s="61" t="s">
        <v>33</v>
      </c>
      <c r="L101" s="72">
        <v>196.8</v>
      </c>
      <c r="M101" s="54"/>
      <c r="N101" s="33"/>
      <c r="O101" s="4"/>
      <c r="P101" s="4"/>
      <c r="R101" s="1"/>
      <c r="S101" s="1"/>
    </row>
    <row r="102" spans="2:19" s="5" customFormat="1" ht="35.25" customHeight="1">
      <c r="B102" s="70">
        <v>76</v>
      </c>
      <c r="C102" s="71"/>
      <c r="D102" s="53" t="s">
        <v>34</v>
      </c>
      <c r="E102" s="55" t="s">
        <v>11</v>
      </c>
      <c r="F102" s="24" t="s">
        <v>166</v>
      </c>
      <c r="G102" s="32" t="s">
        <v>89</v>
      </c>
      <c r="H102" s="61" t="s">
        <v>151</v>
      </c>
      <c r="I102" s="61"/>
      <c r="J102" s="61"/>
      <c r="K102" s="61" t="s">
        <v>35</v>
      </c>
      <c r="L102" s="72">
        <v>196.8</v>
      </c>
      <c r="M102" s="54"/>
      <c r="N102" s="33"/>
      <c r="O102" s="4"/>
      <c r="P102" s="4"/>
      <c r="R102" s="1"/>
      <c r="S102" s="1"/>
    </row>
    <row r="103" spans="2:19" s="5" customFormat="1" ht="93" customHeight="1">
      <c r="B103" s="70">
        <v>77</v>
      </c>
      <c r="C103" s="71"/>
      <c r="D103" s="51" t="s">
        <v>150</v>
      </c>
      <c r="E103" s="55" t="s">
        <v>11</v>
      </c>
      <c r="F103" s="24" t="s">
        <v>166</v>
      </c>
      <c r="G103" s="32" t="s">
        <v>89</v>
      </c>
      <c r="H103" s="61" t="s">
        <v>152</v>
      </c>
      <c r="I103" s="61"/>
      <c r="J103" s="61"/>
      <c r="K103" s="61"/>
      <c r="L103" s="72">
        <v>0.2</v>
      </c>
      <c r="M103" s="54"/>
      <c r="N103" s="33"/>
      <c r="O103" s="4"/>
      <c r="P103" s="4"/>
      <c r="R103" s="1"/>
      <c r="S103" s="1"/>
    </row>
    <row r="104" spans="2:19" s="5" customFormat="1" ht="45.75" customHeight="1">
      <c r="B104" s="70">
        <v>78</v>
      </c>
      <c r="C104" s="71"/>
      <c r="D104" s="53" t="s">
        <v>32</v>
      </c>
      <c r="E104" s="73" t="s">
        <v>11</v>
      </c>
      <c r="F104" s="24" t="s">
        <v>166</v>
      </c>
      <c r="G104" s="32" t="s">
        <v>89</v>
      </c>
      <c r="H104" s="61" t="s">
        <v>152</v>
      </c>
      <c r="I104" s="61"/>
      <c r="J104" s="61"/>
      <c r="K104" s="61" t="s">
        <v>33</v>
      </c>
      <c r="L104" s="72">
        <v>0.2</v>
      </c>
      <c r="M104" s="54"/>
      <c r="N104" s="33"/>
      <c r="O104" s="4"/>
      <c r="P104" s="4"/>
      <c r="R104" s="1"/>
      <c r="S104" s="1"/>
    </row>
    <row r="105" spans="2:19" s="5" customFormat="1" ht="39" customHeight="1">
      <c r="B105" s="70">
        <v>79</v>
      </c>
      <c r="C105" s="71"/>
      <c r="D105" s="53" t="s">
        <v>34</v>
      </c>
      <c r="E105" s="55" t="s">
        <v>11</v>
      </c>
      <c r="F105" s="24" t="s">
        <v>166</v>
      </c>
      <c r="G105" s="32" t="s">
        <v>89</v>
      </c>
      <c r="H105" s="61" t="s">
        <v>152</v>
      </c>
      <c r="I105" s="61"/>
      <c r="J105" s="61"/>
      <c r="K105" s="61" t="s">
        <v>35</v>
      </c>
      <c r="L105" s="72">
        <v>0.2</v>
      </c>
      <c r="M105" s="54"/>
      <c r="N105" s="33"/>
      <c r="O105" s="4"/>
      <c r="P105" s="4"/>
      <c r="R105" s="1"/>
      <c r="S105" s="1"/>
    </row>
    <row r="106" spans="2:19" s="5" customFormat="1" ht="99" customHeight="1">
      <c r="B106" s="70">
        <v>80</v>
      </c>
      <c r="C106" s="71"/>
      <c r="D106" s="53" t="s">
        <v>145</v>
      </c>
      <c r="E106" s="60" t="s">
        <v>11</v>
      </c>
      <c r="F106" s="24" t="s">
        <v>166</v>
      </c>
      <c r="G106" s="32" t="s">
        <v>89</v>
      </c>
      <c r="H106" s="66" t="s">
        <v>147</v>
      </c>
      <c r="I106" s="61"/>
      <c r="J106" s="61"/>
      <c r="K106" s="61"/>
      <c r="L106" s="62">
        <v>342.5</v>
      </c>
      <c r="M106" s="54"/>
      <c r="N106" s="33"/>
      <c r="O106" s="4"/>
      <c r="P106" s="4"/>
      <c r="R106" s="1"/>
      <c r="S106" s="1"/>
    </row>
    <row r="107" spans="2:19" s="5" customFormat="1" ht="27" customHeight="1">
      <c r="B107" s="26">
        <v>81</v>
      </c>
      <c r="C107" s="27"/>
      <c r="D107" s="51" t="s">
        <v>32</v>
      </c>
      <c r="E107" s="58" t="s">
        <v>11</v>
      </c>
      <c r="F107" s="24" t="s">
        <v>166</v>
      </c>
      <c r="G107" s="32" t="s">
        <v>89</v>
      </c>
      <c r="H107" s="66" t="s">
        <v>147</v>
      </c>
      <c r="I107" s="59"/>
      <c r="J107" s="59"/>
      <c r="K107" s="63" t="s">
        <v>33</v>
      </c>
      <c r="L107" s="62">
        <v>342.5</v>
      </c>
      <c r="M107" s="54"/>
      <c r="N107" s="33"/>
      <c r="O107" s="4"/>
      <c r="P107" s="4"/>
      <c r="R107" s="1"/>
      <c r="S107" s="1"/>
    </row>
    <row r="108" spans="2:19" s="5" customFormat="1" ht="33.75" customHeight="1" thickBot="1">
      <c r="B108" s="26">
        <v>82</v>
      </c>
      <c r="C108" s="52"/>
      <c r="D108" s="53" t="s">
        <v>34</v>
      </c>
      <c r="E108" s="24" t="s">
        <v>11</v>
      </c>
      <c r="F108" s="24" t="s">
        <v>166</v>
      </c>
      <c r="G108" s="32" t="s">
        <v>89</v>
      </c>
      <c r="H108" s="66" t="s">
        <v>147</v>
      </c>
      <c r="I108" s="32"/>
      <c r="J108" s="32"/>
      <c r="K108" s="64" t="s">
        <v>35</v>
      </c>
      <c r="L108" s="62">
        <v>342.5</v>
      </c>
      <c r="M108" s="54"/>
      <c r="N108" s="33"/>
      <c r="O108" s="4"/>
      <c r="P108" s="4"/>
      <c r="R108" s="1"/>
      <c r="S108" s="1"/>
    </row>
    <row r="109" spans="2:19" s="5" customFormat="1" ht="87" customHeight="1" thickBot="1">
      <c r="B109" s="26">
        <v>83</v>
      </c>
      <c r="C109" s="27"/>
      <c r="D109" s="51" t="s">
        <v>146</v>
      </c>
      <c r="E109" s="24" t="s">
        <v>11</v>
      </c>
      <c r="F109" s="24" t="s">
        <v>166</v>
      </c>
      <c r="G109" s="32" t="s">
        <v>89</v>
      </c>
      <c r="H109" s="67" t="s">
        <v>148</v>
      </c>
      <c r="I109" s="32"/>
      <c r="J109" s="32"/>
      <c r="K109" s="32"/>
      <c r="L109" s="65">
        <v>10.6</v>
      </c>
      <c r="M109" s="33"/>
      <c r="N109" s="33"/>
      <c r="O109" s="4"/>
      <c r="P109" s="4"/>
      <c r="R109" s="1"/>
      <c r="S109" s="1"/>
    </row>
    <row r="110" spans="2:19" s="5" customFormat="1" ht="23.25" customHeight="1" thickBot="1">
      <c r="B110" s="26">
        <v>84</v>
      </c>
      <c r="C110" s="52"/>
      <c r="D110" s="53" t="s">
        <v>32</v>
      </c>
      <c r="E110" s="24" t="s">
        <v>11</v>
      </c>
      <c r="F110" s="24" t="s">
        <v>166</v>
      </c>
      <c r="G110" s="32" t="s">
        <v>89</v>
      </c>
      <c r="H110" s="67" t="s">
        <v>148</v>
      </c>
      <c r="I110" s="32"/>
      <c r="J110" s="32"/>
      <c r="K110" s="32" t="s">
        <v>33</v>
      </c>
      <c r="L110" s="33">
        <v>10.6</v>
      </c>
      <c r="M110" s="33"/>
      <c r="N110" s="33"/>
      <c r="O110" s="4"/>
      <c r="P110" s="4"/>
      <c r="R110" s="1"/>
      <c r="S110" s="1"/>
    </row>
    <row r="111" spans="2:19" s="5" customFormat="1" ht="24.75" customHeight="1" thickBot="1">
      <c r="B111" s="26">
        <v>85</v>
      </c>
      <c r="C111" s="27"/>
      <c r="D111" s="53" t="s">
        <v>34</v>
      </c>
      <c r="E111" s="24" t="s">
        <v>11</v>
      </c>
      <c r="F111" s="24" t="s">
        <v>166</v>
      </c>
      <c r="G111" s="32" t="s">
        <v>89</v>
      </c>
      <c r="H111" s="67" t="s">
        <v>148</v>
      </c>
      <c r="I111" s="32"/>
      <c r="J111" s="32"/>
      <c r="K111" s="32" t="s">
        <v>35</v>
      </c>
      <c r="L111" s="33">
        <v>10.6</v>
      </c>
      <c r="M111" s="33"/>
      <c r="N111" s="33"/>
      <c r="O111" s="4"/>
      <c r="P111" s="4"/>
      <c r="R111" s="1"/>
      <c r="S111" s="1"/>
    </row>
    <row r="112" spans="2:19" s="5" customFormat="1" ht="15" hidden="1" customHeight="1">
      <c r="B112" s="26"/>
      <c r="C112" s="27"/>
      <c r="D112" s="34"/>
      <c r="E112" s="24" t="s">
        <v>11</v>
      </c>
      <c r="F112" s="24" t="s">
        <v>166</v>
      </c>
      <c r="G112" s="32" t="s">
        <v>89</v>
      </c>
      <c r="H112" s="32"/>
      <c r="I112" s="32"/>
      <c r="J112" s="32"/>
      <c r="K112" s="32"/>
      <c r="L112" s="33"/>
      <c r="M112" s="33"/>
      <c r="N112" s="33"/>
      <c r="O112" s="4"/>
      <c r="P112" s="4"/>
      <c r="R112" s="1"/>
      <c r="S112" s="1"/>
    </row>
    <row r="113" spans="2:19" s="5" customFormat="1" ht="15" customHeight="1">
      <c r="B113" s="26">
        <v>86</v>
      </c>
      <c r="C113" s="27">
        <v>13</v>
      </c>
      <c r="D113" s="31" t="s">
        <v>114</v>
      </c>
      <c r="E113" s="24" t="s">
        <v>11</v>
      </c>
      <c r="F113" s="24" t="s">
        <v>166</v>
      </c>
      <c r="G113" s="32" t="s">
        <v>169</v>
      </c>
      <c r="H113" s="32"/>
      <c r="I113" s="32"/>
      <c r="J113" s="32"/>
      <c r="K113" s="32"/>
      <c r="L113" s="33">
        <f t="shared" ref="L113:N117" si="6">L114</f>
        <v>2.1</v>
      </c>
      <c r="M113" s="33">
        <f t="shared" si="6"/>
        <v>5</v>
      </c>
      <c r="N113" s="33">
        <f t="shared" si="6"/>
        <v>5</v>
      </c>
      <c r="O113" s="4"/>
      <c r="P113" s="4"/>
      <c r="R113" s="1"/>
      <c r="S113" s="1"/>
    </row>
    <row r="114" spans="2:19" s="5" customFormat="1" ht="39.75" customHeight="1">
      <c r="B114" s="26">
        <v>87</v>
      </c>
      <c r="C114" s="27">
        <v>13</v>
      </c>
      <c r="D114" s="45" t="s">
        <v>115</v>
      </c>
      <c r="E114" s="24" t="s">
        <v>11</v>
      </c>
      <c r="F114" s="24" t="s">
        <v>166</v>
      </c>
      <c r="G114" s="32" t="s">
        <v>169</v>
      </c>
      <c r="H114" s="32" t="s">
        <v>116</v>
      </c>
      <c r="I114" s="32" t="s">
        <v>27</v>
      </c>
      <c r="J114" s="32" t="s">
        <v>13</v>
      </c>
      <c r="K114" s="32"/>
      <c r="L114" s="33">
        <f t="shared" si="6"/>
        <v>2.1</v>
      </c>
      <c r="M114" s="33">
        <f t="shared" si="6"/>
        <v>5</v>
      </c>
      <c r="N114" s="33">
        <f t="shared" si="6"/>
        <v>5</v>
      </c>
      <c r="O114" s="4"/>
      <c r="P114" s="4"/>
      <c r="R114" s="1"/>
      <c r="S114" s="1"/>
    </row>
    <row r="115" spans="2:19" s="5" customFormat="1" ht="15" customHeight="1">
      <c r="B115" s="26">
        <v>88</v>
      </c>
      <c r="C115" s="27">
        <v>13</v>
      </c>
      <c r="D115" s="34" t="s">
        <v>81</v>
      </c>
      <c r="E115" s="24" t="s">
        <v>11</v>
      </c>
      <c r="F115" s="24" t="s">
        <v>166</v>
      </c>
      <c r="G115" s="32" t="s">
        <v>169</v>
      </c>
      <c r="H115" s="32" t="s">
        <v>116</v>
      </c>
      <c r="I115" s="32" t="s">
        <v>83</v>
      </c>
      <c r="J115" s="32" t="s">
        <v>13</v>
      </c>
      <c r="K115" s="32"/>
      <c r="L115" s="33">
        <f t="shared" si="6"/>
        <v>2.1</v>
      </c>
      <c r="M115" s="33">
        <f t="shared" si="6"/>
        <v>5</v>
      </c>
      <c r="N115" s="33">
        <f t="shared" si="6"/>
        <v>5</v>
      </c>
      <c r="O115" s="4"/>
      <c r="P115" s="4"/>
      <c r="R115" s="1"/>
      <c r="S115" s="1"/>
    </row>
    <row r="116" spans="2:19" s="5" customFormat="1" ht="48.75" customHeight="1">
      <c r="B116" s="26">
        <v>89</v>
      </c>
      <c r="C116" s="27">
        <v>13</v>
      </c>
      <c r="D116" s="34" t="s">
        <v>117</v>
      </c>
      <c r="E116" s="24" t="s">
        <v>11</v>
      </c>
      <c r="F116" s="24" t="s">
        <v>166</v>
      </c>
      <c r="G116" s="32" t="s">
        <v>169</v>
      </c>
      <c r="H116" s="32" t="s">
        <v>116</v>
      </c>
      <c r="I116" s="32" t="s">
        <v>83</v>
      </c>
      <c r="J116" s="32" t="s">
        <v>118</v>
      </c>
      <c r="K116" s="32"/>
      <c r="L116" s="33">
        <f t="shared" si="6"/>
        <v>2.1</v>
      </c>
      <c r="M116" s="33">
        <f t="shared" si="6"/>
        <v>5</v>
      </c>
      <c r="N116" s="33">
        <f t="shared" si="6"/>
        <v>5</v>
      </c>
      <c r="O116" s="4"/>
      <c r="P116" s="4"/>
      <c r="R116" s="1"/>
      <c r="S116" s="1"/>
    </row>
    <row r="117" spans="2:19" s="5" customFormat="1" ht="15" customHeight="1">
      <c r="B117" s="26">
        <v>90</v>
      </c>
      <c r="C117" s="27">
        <v>13</v>
      </c>
      <c r="D117" s="34" t="s">
        <v>32</v>
      </c>
      <c r="E117" s="24" t="s">
        <v>11</v>
      </c>
      <c r="F117" s="24" t="s">
        <v>166</v>
      </c>
      <c r="G117" s="32" t="s">
        <v>169</v>
      </c>
      <c r="H117" s="32" t="s">
        <v>116</v>
      </c>
      <c r="I117" s="32" t="s">
        <v>83</v>
      </c>
      <c r="J117" s="32" t="s">
        <v>118</v>
      </c>
      <c r="K117" s="32" t="s">
        <v>33</v>
      </c>
      <c r="L117" s="33">
        <f t="shared" si="6"/>
        <v>2.1</v>
      </c>
      <c r="M117" s="33">
        <f t="shared" si="6"/>
        <v>5</v>
      </c>
      <c r="N117" s="33">
        <f t="shared" si="6"/>
        <v>5</v>
      </c>
      <c r="O117" s="4"/>
      <c r="P117" s="4"/>
      <c r="R117" s="1"/>
      <c r="S117" s="1"/>
    </row>
    <row r="118" spans="2:19" s="5" customFormat="1" ht="15" customHeight="1">
      <c r="B118" s="26">
        <v>91</v>
      </c>
      <c r="C118" s="27">
        <v>13</v>
      </c>
      <c r="D118" s="34" t="s">
        <v>34</v>
      </c>
      <c r="E118" s="24" t="s">
        <v>11</v>
      </c>
      <c r="F118" s="24" t="s">
        <v>166</v>
      </c>
      <c r="G118" s="32" t="s">
        <v>169</v>
      </c>
      <c r="H118" s="32" t="s">
        <v>116</v>
      </c>
      <c r="I118" s="32" t="s">
        <v>83</v>
      </c>
      <c r="J118" s="32" t="s">
        <v>118</v>
      </c>
      <c r="K118" s="32" t="s">
        <v>35</v>
      </c>
      <c r="L118" s="33">
        <v>2.1</v>
      </c>
      <c r="M118" s="33">
        <v>5</v>
      </c>
      <c r="N118" s="33">
        <v>5</v>
      </c>
      <c r="O118" s="4"/>
      <c r="P118" s="4"/>
      <c r="R118" s="1"/>
      <c r="S118" s="1"/>
    </row>
    <row r="119" spans="2:19" s="5" customFormat="1" ht="14.25" customHeight="1">
      <c r="B119" s="26">
        <v>92</v>
      </c>
      <c r="C119" s="27">
        <v>13</v>
      </c>
      <c r="D119" s="28" t="s">
        <v>119</v>
      </c>
      <c r="E119" s="19" t="s">
        <v>11</v>
      </c>
      <c r="F119" s="19" t="s">
        <v>167</v>
      </c>
      <c r="G119" s="29" t="s">
        <v>163</v>
      </c>
      <c r="H119" s="29"/>
      <c r="I119" s="29"/>
      <c r="J119" s="29"/>
      <c r="K119" s="29"/>
      <c r="L119" s="30">
        <f>L124+L120</f>
        <v>464.2</v>
      </c>
      <c r="M119" s="30">
        <f>M124</f>
        <v>1307</v>
      </c>
      <c r="N119" s="30">
        <f>N124</f>
        <v>1309.0999999999999</v>
      </c>
      <c r="O119" s="4"/>
      <c r="P119" s="4"/>
      <c r="R119" s="1"/>
      <c r="S119" s="1"/>
    </row>
    <row r="120" spans="2:19" s="5" customFormat="1" ht="14.25" customHeight="1">
      <c r="B120" s="26">
        <v>93</v>
      </c>
      <c r="C120" s="27"/>
      <c r="D120" s="28" t="s">
        <v>175</v>
      </c>
      <c r="E120" s="19" t="s">
        <v>11</v>
      </c>
      <c r="F120" s="19" t="s">
        <v>167</v>
      </c>
      <c r="G120" s="29" t="s">
        <v>163</v>
      </c>
      <c r="H120" s="29"/>
      <c r="I120" s="29"/>
      <c r="J120" s="29"/>
      <c r="K120" s="29"/>
      <c r="L120" s="30">
        <f>L121</f>
        <v>32</v>
      </c>
      <c r="M120" s="30"/>
      <c r="N120" s="30"/>
      <c r="O120" s="4"/>
      <c r="P120" s="4"/>
      <c r="R120" s="1"/>
      <c r="S120" s="1"/>
    </row>
    <row r="121" spans="2:19" s="5" customFormat="1" ht="35.25" customHeight="1">
      <c r="B121" s="26">
        <v>94</v>
      </c>
      <c r="C121" s="27"/>
      <c r="D121" s="31" t="s">
        <v>176</v>
      </c>
      <c r="E121" s="24" t="s">
        <v>11</v>
      </c>
      <c r="F121" s="24" t="s">
        <v>167</v>
      </c>
      <c r="G121" s="32" t="s">
        <v>162</v>
      </c>
      <c r="H121" s="32" t="s">
        <v>177</v>
      </c>
      <c r="I121" s="32"/>
      <c r="J121" s="32"/>
      <c r="K121" s="32"/>
      <c r="L121" s="33">
        <f>L122</f>
        <v>32</v>
      </c>
      <c r="M121" s="30"/>
      <c r="N121" s="30"/>
      <c r="O121" s="4"/>
      <c r="P121" s="4"/>
      <c r="R121" s="1"/>
      <c r="S121" s="1"/>
    </row>
    <row r="122" spans="2:19" s="5" customFormat="1" ht="14.25" customHeight="1">
      <c r="B122" s="26">
        <v>95</v>
      </c>
      <c r="C122" s="27"/>
      <c r="D122" s="34" t="s">
        <v>32</v>
      </c>
      <c r="E122" s="24" t="s">
        <v>11</v>
      </c>
      <c r="F122" s="24" t="s">
        <v>167</v>
      </c>
      <c r="G122" s="32" t="s">
        <v>162</v>
      </c>
      <c r="H122" s="32" t="s">
        <v>177</v>
      </c>
      <c r="I122" s="32"/>
      <c r="J122" s="32"/>
      <c r="K122" s="32" t="s">
        <v>33</v>
      </c>
      <c r="L122" s="33">
        <f>L123</f>
        <v>32</v>
      </c>
      <c r="M122" s="30"/>
      <c r="N122" s="30"/>
      <c r="O122" s="4"/>
      <c r="P122" s="4"/>
      <c r="R122" s="1"/>
      <c r="S122" s="1"/>
    </row>
    <row r="123" spans="2:19" s="5" customFormat="1" ht="14.25" customHeight="1">
      <c r="B123" s="26">
        <v>96</v>
      </c>
      <c r="C123" s="27"/>
      <c r="D123" s="34" t="s">
        <v>34</v>
      </c>
      <c r="E123" s="24" t="s">
        <v>11</v>
      </c>
      <c r="F123" s="24" t="s">
        <v>167</v>
      </c>
      <c r="G123" s="32" t="s">
        <v>162</v>
      </c>
      <c r="H123" s="32" t="s">
        <v>177</v>
      </c>
      <c r="I123" s="32"/>
      <c r="J123" s="32"/>
      <c r="K123" s="32" t="s">
        <v>35</v>
      </c>
      <c r="L123" s="33">
        <v>32</v>
      </c>
      <c r="M123" s="30"/>
      <c r="N123" s="30"/>
      <c r="O123" s="4"/>
      <c r="P123" s="4"/>
      <c r="R123" s="1"/>
      <c r="S123" s="1"/>
    </row>
    <row r="124" spans="2:19" s="5" customFormat="1" ht="18.75" customHeight="1">
      <c r="B124" s="26">
        <v>97</v>
      </c>
      <c r="C124" s="27">
        <v>13</v>
      </c>
      <c r="D124" s="31" t="s">
        <v>120</v>
      </c>
      <c r="E124" s="24" t="s">
        <v>11</v>
      </c>
      <c r="F124" s="24" t="s">
        <v>167</v>
      </c>
      <c r="G124" s="32" t="s">
        <v>165</v>
      </c>
      <c r="H124" s="32"/>
      <c r="I124" s="32"/>
      <c r="J124" s="32"/>
      <c r="K124" s="32"/>
      <c r="L124" s="33">
        <f t="shared" ref="L124:N124" si="7">L125</f>
        <v>432.2</v>
      </c>
      <c r="M124" s="33">
        <f t="shared" si="7"/>
        <v>1307</v>
      </c>
      <c r="N124" s="33">
        <f t="shared" si="7"/>
        <v>1309.0999999999999</v>
      </c>
      <c r="O124" s="4"/>
      <c r="P124" s="4"/>
      <c r="R124" s="1"/>
      <c r="S124" s="1"/>
    </row>
    <row r="125" spans="2:19" s="5" customFormat="1" ht="37.5" customHeight="1">
      <c r="B125" s="26">
        <v>98</v>
      </c>
      <c r="C125" s="27">
        <v>13</v>
      </c>
      <c r="D125" s="45" t="s">
        <v>105</v>
      </c>
      <c r="E125" s="24" t="s">
        <v>11</v>
      </c>
      <c r="F125" s="24" t="s">
        <v>167</v>
      </c>
      <c r="G125" s="32" t="s">
        <v>165</v>
      </c>
      <c r="H125" s="32" t="s">
        <v>80</v>
      </c>
      <c r="I125" s="32" t="s">
        <v>27</v>
      </c>
      <c r="J125" s="32" t="s">
        <v>13</v>
      </c>
      <c r="K125" s="32"/>
      <c r="L125" s="33">
        <f>L126</f>
        <v>432.2</v>
      </c>
      <c r="M125" s="33">
        <f>M127</f>
        <v>1307</v>
      </c>
      <c r="N125" s="33">
        <f>N127</f>
        <v>1309.0999999999999</v>
      </c>
      <c r="O125" s="4"/>
      <c r="P125" s="4"/>
      <c r="R125" s="1"/>
      <c r="S125" s="1"/>
    </row>
    <row r="126" spans="2:19" s="5" customFormat="1" ht="14.25" customHeight="1">
      <c r="B126" s="26">
        <v>99</v>
      </c>
      <c r="C126" s="27">
        <v>13</v>
      </c>
      <c r="D126" s="34" t="s">
        <v>81</v>
      </c>
      <c r="E126" s="24" t="s">
        <v>11</v>
      </c>
      <c r="F126" s="24" t="s">
        <v>167</v>
      </c>
      <c r="G126" s="32" t="s">
        <v>165</v>
      </c>
      <c r="H126" s="32" t="s">
        <v>82</v>
      </c>
      <c r="I126" s="32" t="s">
        <v>83</v>
      </c>
      <c r="J126" s="32" t="s">
        <v>13</v>
      </c>
      <c r="K126" s="32"/>
      <c r="L126" s="33">
        <f>L127+L133</f>
        <v>432.2</v>
      </c>
      <c r="M126" s="33"/>
      <c r="N126" s="33"/>
      <c r="O126" s="4"/>
      <c r="P126" s="4"/>
      <c r="R126" s="1"/>
      <c r="S126" s="1"/>
    </row>
    <row r="127" spans="2:19" s="5" customFormat="1" ht="38.25" customHeight="1">
      <c r="B127" s="26">
        <v>100</v>
      </c>
      <c r="C127" s="27">
        <v>13</v>
      </c>
      <c r="D127" s="34" t="s">
        <v>122</v>
      </c>
      <c r="E127" s="24" t="s">
        <v>11</v>
      </c>
      <c r="F127" s="24" t="s">
        <v>167</v>
      </c>
      <c r="G127" s="32" t="s">
        <v>165</v>
      </c>
      <c r="H127" s="32" t="s">
        <v>123</v>
      </c>
      <c r="I127" s="32" t="s">
        <v>83</v>
      </c>
      <c r="J127" s="32" t="s">
        <v>124</v>
      </c>
      <c r="K127" s="32"/>
      <c r="L127" s="33">
        <f>L128+L131</f>
        <v>432.2</v>
      </c>
      <c r="M127" s="33">
        <f>M128+M131</f>
        <v>1307</v>
      </c>
      <c r="N127" s="33">
        <f>N128+N131</f>
        <v>1309.0999999999999</v>
      </c>
      <c r="O127" s="4"/>
      <c r="P127" s="4"/>
      <c r="R127" s="1"/>
      <c r="S127" s="1"/>
    </row>
    <row r="128" spans="2:19" s="5" customFormat="1" ht="24.75" customHeight="1">
      <c r="B128" s="26">
        <v>101</v>
      </c>
      <c r="C128" s="27">
        <v>13</v>
      </c>
      <c r="D128" s="34" t="s">
        <v>32</v>
      </c>
      <c r="E128" s="24" t="s">
        <v>11</v>
      </c>
      <c r="F128" s="24" t="s">
        <v>167</v>
      </c>
      <c r="G128" s="32" t="s">
        <v>165</v>
      </c>
      <c r="H128" s="32" t="s">
        <v>123</v>
      </c>
      <c r="I128" s="32" t="s">
        <v>83</v>
      </c>
      <c r="J128" s="32" t="s">
        <v>124</v>
      </c>
      <c r="K128" s="32" t="s">
        <v>33</v>
      </c>
      <c r="L128" s="33">
        <f>L129</f>
        <v>412.3</v>
      </c>
      <c r="M128" s="33">
        <f>M129</f>
        <v>1270.5</v>
      </c>
      <c r="N128" s="33">
        <f>N129</f>
        <v>1272.0999999999999</v>
      </c>
      <c r="O128" s="4"/>
      <c r="P128" s="4"/>
      <c r="R128" s="1"/>
      <c r="S128" s="1"/>
    </row>
    <row r="129" spans="2:19" s="5" customFormat="1" ht="26.25" customHeight="1">
      <c r="B129" s="26">
        <v>102</v>
      </c>
      <c r="C129" s="27">
        <v>13</v>
      </c>
      <c r="D129" s="34" t="s">
        <v>34</v>
      </c>
      <c r="E129" s="24" t="s">
        <v>11</v>
      </c>
      <c r="F129" s="24" t="s">
        <v>167</v>
      </c>
      <c r="G129" s="32" t="s">
        <v>165</v>
      </c>
      <c r="H129" s="32" t="s">
        <v>123</v>
      </c>
      <c r="I129" s="32" t="s">
        <v>83</v>
      </c>
      <c r="J129" s="32" t="s">
        <v>124</v>
      </c>
      <c r="K129" s="32" t="s">
        <v>35</v>
      </c>
      <c r="L129" s="33">
        <v>412.3</v>
      </c>
      <c r="M129" s="33">
        <v>1270.5</v>
      </c>
      <c r="N129" s="33">
        <v>1272.0999999999999</v>
      </c>
      <c r="O129" s="4"/>
      <c r="P129" s="4"/>
      <c r="R129" s="1"/>
      <c r="S129" s="1"/>
    </row>
    <row r="130" spans="2:19" s="5" customFormat="1" ht="47.1" customHeight="1">
      <c r="B130" s="26">
        <v>103</v>
      </c>
      <c r="C130" s="27"/>
      <c r="D130" s="34" t="s">
        <v>125</v>
      </c>
      <c r="E130" s="24" t="s">
        <v>11</v>
      </c>
      <c r="F130" s="24" t="s">
        <v>167</v>
      </c>
      <c r="G130" s="32" t="s">
        <v>165</v>
      </c>
      <c r="H130" s="32" t="s">
        <v>126</v>
      </c>
      <c r="I130" s="32"/>
      <c r="J130" s="32"/>
      <c r="K130" s="32"/>
      <c r="L130" s="33">
        <f>L131</f>
        <v>19.899999999999999</v>
      </c>
      <c r="M130" s="33"/>
      <c r="N130" s="33"/>
      <c r="O130" s="4"/>
      <c r="P130" s="4"/>
      <c r="R130" s="1"/>
      <c r="S130" s="1"/>
    </row>
    <row r="131" spans="2:19" s="5" customFormat="1" ht="24.75" customHeight="1">
      <c r="B131" s="26">
        <v>104</v>
      </c>
      <c r="C131" s="27">
        <v>13</v>
      </c>
      <c r="D131" s="34" t="s">
        <v>32</v>
      </c>
      <c r="E131" s="24" t="s">
        <v>11</v>
      </c>
      <c r="F131" s="24" t="s">
        <v>167</v>
      </c>
      <c r="G131" s="32" t="s">
        <v>165</v>
      </c>
      <c r="H131" s="32" t="s">
        <v>126</v>
      </c>
      <c r="I131" s="32" t="s">
        <v>83</v>
      </c>
      <c r="J131" s="32" t="s">
        <v>124</v>
      </c>
      <c r="K131" s="32" t="s">
        <v>33</v>
      </c>
      <c r="L131" s="33">
        <f>L132</f>
        <v>19.899999999999999</v>
      </c>
      <c r="M131" s="33">
        <f>M132</f>
        <v>36.5</v>
      </c>
      <c r="N131" s="33">
        <f>N132</f>
        <v>37</v>
      </c>
      <c r="O131" s="4"/>
      <c r="P131" s="4"/>
      <c r="R131" s="1"/>
      <c r="S131" s="1"/>
    </row>
    <row r="132" spans="2:19" s="5" customFormat="1" ht="27" customHeight="1">
      <c r="B132" s="26">
        <v>105</v>
      </c>
      <c r="C132" s="27">
        <v>13</v>
      </c>
      <c r="D132" s="34" t="s">
        <v>34</v>
      </c>
      <c r="E132" s="24" t="s">
        <v>11</v>
      </c>
      <c r="F132" s="24" t="s">
        <v>167</v>
      </c>
      <c r="G132" s="32" t="s">
        <v>165</v>
      </c>
      <c r="H132" s="32" t="s">
        <v>126</v>
      </c>
      <c r="I132" s="32" t="s">
        <v>83</v>
      </c>
      <c r="J132" s="32" t="s">
        <v>124</v>
      </c>
      <c r="K132" s="32" t="s">
        <v>35</v>
      </c>
      <c r="L132" s="33">
        <v>19.899999999999999</v>
      </c>
      <c r="M132" s="33">
        <v>36.5</v>
      </c>
      <c r="N132" s="33">
        <v>37</v>
      </c>
      <c r="O132" s="4"/>
      <c r="P132" s="4"/>
      <c r="R132" s="1"/>
      <c r="S132" s="1"/>
    </row>
    <row r="133" spans="2:19" s="5" customFormat="1" ht="74.25" hidden="1" customHeight="1">
      <c r="B133" s="26">
        <v>85</v>
      </c>
      <c r="C133" s="27">
        <v>13</v>
      </c>
      <c r="D133" s="34" t="s">
        <v>127</v>
      </c>
      <c r="E133" s="24" t="s">
        <v>11</v>
      </c>
      <c r="F133" s="24"/>
      <c r="G133" s="32" t="s">
        <v>121</v>
      </c>
      <c r="H133" s="32" t="s">
        <v>128</v>
      </c>
      <c r="I133" s="32" t="s">
        <v>83</v>
      </c>
      <c r="J133" s="32" t="s">
        <v>129</v>
      </c>
      <c r="K133" s="32"/>
      <c r="L133" s="33">
        <f>L134</f>
        <v>0</v>
      </c>
      <c r="M133" s="33"/>
      <c r="N133" s="33"/>
      <c r="O133" s="4"/>
      <c r="P133" s="4"/>
      <c r="R133" s="1"/>
      <c r="S133" s="1"/>
    </row>
    <row r="134" spans="2:19" s="5" customFormat="1" ht="15.75" hidden="1" customHeight="1">
      <c r="B134" s="26">
        <v>86</v>
      </c>
      <c r="C134" s="27">
        <v>13</v>
      </c>
      <c r="D134" s="34" t="s">
        <v>32</v>
      </c>
      <c r="E134" s="24" t="s">
        <v>11</v>
      </c>
      <c r="F134" s="24"/>
      <c r="G134" s="32" t="s">
        <v>121</v>
      </c>
      <c r="H134" s="32" t="s">
        <v>128</v>
      </c>
      <c r="I134" s="32" t="s">
        <v>83</v>
      </c>
      <c r="J134" s="32" t="s">
        <v>129</v>
      </c>
      <c r="K134" s="32" t="s">
        <v>33</v>
      </c>
      <c r="L134" s="33">
        <f>L135</f>
        <v>0</v>
      </c>
      <c r="M134" s="33"/>
      <c r="N134" s="33"/>
      <c r="O134" s="4"/>
      <c r="P134" s="4"/>
      <c r="R134" s="1"/>
      <c r="S134" s="1"/>
    </row>
    <row r="135" spans="2:19" s="5" customFormat="1" ht="24" hidden="1" customHeight="1">
      <c r="B135" s="26">
        <v>87</v>
      </c>
      <c r="C135" s="27">
        <v>13</v>
      </c>
      <c r="D135" s="34" t="s">
        <v>34</v>
      </c>
      <c r="E135" s="24" t="s">
        <v>11</v>
      </c>
      <c r="F135" s="24"/>
      <c r="G135" s="32" t="s">
        <v>121</v>
      </c>
      <c r="H135" s="32" t="s">
        <v>128</v>
      </c>
      <c r="I135" s="32" t="s">
        <v>83</v>
      </c>
      <c r="J135" s="32" t="s">
        <v>129</v>
      </c>
      <c r="K135" s="32" t="s">
        <v>35</v>
      </c>
      <c r="L135" s="33">
        <v>0</v>
      </c>
      <c r="M135" s="33"/>
      <c r="N135" s="33"/>
      <c r="O135" s="4"/>
      <c r="P135" s="4"/>
      <c r="R135" s="1"/>
      <c r="S135" s="1"/>
    </row>
    <row r="136" spans="2:19" s="5" customFormat="1" ht="24" hidden="1" customHeight="1">
      <c r="B136" s="26"/>
      <c r="C136" s="27"/>
      <c r="D136" s="34"/>
      <c r="E136" s="24"/>
      <c r="F136" s="24"/>
      <c r="G136" s="32"/>
      <c r="H136" s="32"/>
      <c r="I136" s="32"/>
      <c r="J136" s="32"/>
      <c r="K136" s="32"/>
      <c r="L136" s="33"/>
      <c r="M136" s="33"/>
      <c r="N136" s="33"/>
      <c r="O136" s="4"/>
      <c r="P136" s="4"/>
      <c r="R136" s="1"/>
      <c r="S136" s="1"/>
    </row>
    <row r="137" spans="2:19" s="5" customFormat="1" ht="24" hidden="1" customHeight="1">
      <c r="B137" s="26"/>
      <c r="C137" s="27"/>
      <c r="D137" s="34"/>
      <c r="E137" s="24"/>
      <c r="F137" s="24"/>
      <c r="G137" s="32"/>
      <c r="H137" s="32"/>
      <c r="I137" s="32"/>
      <c r="J137" s="32"/>
      <c r="K137" s="32"/>
      <c r="L137" s="33"/>
      <c r="M137" s="33"/>
      <c r="N137" s="33"/>
      <c r="O137" s="4"/>
      <c r="P137" s="4"/>
      <c r="R137" s="1"/>
      <c r="S137" s="1"/>
    </row>
    <row r="138" spans="2:19" s="5" customFormat="1" ht="24" hidden="1" customHeight="1">
      <c r="B138" s="26"/>
      <c r="C138" s="27"/>
      <c r="D138" s="34"/>
      <c r="E138" s="24"/>
      <c r="F138" s="24"/>
      <c r="G138" s="32"/>
      <c r="H138" s="32"/>
      <c r="I138" s="32"/>
      <c r="J138" s="32"/>
      <c r="K138" s="32"/>
      <c r="L138" s="33"/>
      <c r="M138" s="33"/>
      <c r="N138" s="33"/>
      <c r="O138" s="4"/>
      <c r="P138" s="4"/>
      <c r="R138" s="1"/>
      <c r="S138" s="1"/>
    </row>
    <row r="139" spans="2:19" s="5" customFormat="1" ht="24" hidden="1" customHeight="1">
      <c r="B139" s="26"/>
      <c r="C139" s="27"/>
      <c r="D139" s="34"/>
      <c r="E139" s="24"/>
      <c r="F139" s="24"/>
      <c r="G139" s="32"/>
      <c r="H139" s="32"/>
      <c r="I139" s="32"/>
      <c r="J139" s="32"/>
      <c r="K139" s="32"/>
      <c r="L139" s="33"/>
      <c r="M139" s="33"/>
      <c r="N139" s="33"/>
      <c r="O139" s="4"/>
      <c r="P139" s="4"/>
      <c r="R139" s="1"/>
      <c r="S139" s="1"/>
    </row>
    <row r="140" spans="2:19" s="5" customFormat="1" ht="24" hidden="1" customHeight="1">
      <c r="B140" s="26"/>
      <c r="C140" s="27"/>
      <c r="D140" s="34"/>
      <c r="E140" s="24"/>
      <c r="F140" s="24"/>
      <c r="G140" s="32"/>
      <c r="H140" s="32"/>
      <c r="I140" s="32"/>
      <c r="J140" s="32"/>
      <c r="K140" s="32"/>
      <c r="L140" s="33"/>
      <c r="M140" s="33"/>
      <c r="N140" s="33"/>
      <c r="O140" s="4"/>
      <c r="P140" s="4"/>
      <c r="R140" s="1"/>
      <c r="S140" s="1"/>
    </row>
    <row r="141" spans="2:19" s="5" customFormat="1" ht="24" customHeight="1">
      <c r="B141" s="26"/>
      <c r="C141" s="27"/>
      <c r="D141" s="34" t="s">
        <v>32</v>
      </c>
      <c r="E141" s="24" t="s">
        <v>11</v>
      </c>
      <c r="F141" s="24" t="s">
        <v>167</v>
      </c>
      <c r="G141" s="32" t="s">
        <v>167</v>
      </c>
      <c r="H141" s="32" t="s">
        <v>177</v>
      </c>
      <c r="I141" s="32"/>
      <c r="J141" s="32"/>
      <c r="K141" s="32" t="s">
        <v>33</v>
      </c>
      <c r="L141" s="33">
        <f>L142</f>
        <v>32</v>
      </c>
      <c r="M141" s="33"/>
      <c r="N141" s="33"/>
      <c r="O141" s="4"/>
      <c r="P141" s="4"/>
      <c r="R141" s="1"/>
      <c r="S141" s="1"/>
    </row>
    <row r="142" spans="2:19" s="5" customFormat="1" ht="24" customHeight="1">
      <c r="B142" s="26"/>
      <c r="C142" s="27"/>
      <c r="D142" s="34" t="s">
        <v>34</v>
      </c>
      <c r="E142" s="24" t="s">
        <v>11</v>
      </c>
      <c r="F142" s="24" t="s">
        <v>167</v>
      </c>
      <c r="G142" s="32" t="s">
        <v>167</v>
      </c>
      <c r="H142" s="32" t="s">
        <v>177</v>
      </c>
      <c r="I142" s="32"/>
      <c r="J142" s="32"/>
      <c r="K142" s="32" t="s">
        <v>35</v>
      </c>
      <c r="L142" s="33">
        <v>32</v>
      </c>
      <c r="M142" s="33"/>
      <c r="N142" s="33"/>
      <c r="O142" s="4"/>
      <c r="P142" s="4"/>
      <c r="R142" s="1"/>
      <c r="S142" s="1"/>
    </row>
    <row r="143" spans="2:19" s="5" customFormat="1" ht="26.25" customHeight="1">
      <c r="B143" s="26">
        <v>106</v>
      </c>
      <c r="C143" s="27">
        <v>13</v>
      </c>
      <c r="D143" s="28" t="s">
        <v>130</v>
      </c>
      <c r="E143" s="19" t="s">
        <v>11</v>
      </c>
      <c r="F143" s="19" t="s">
        <v>168</v>
      </c>
      <c r="G143" s="29" t="s">
        <v>131</v>
      </c>
      <c r="H143" s="29"/>
      <c r="I143" s="29"/>
      <c r="J143" s="29"/>
      <c r="K143" s="29"/>
      <c r="L143" s="30">
        <f t="shared" ref="L143:N147" si="8">L144</f>
        <v>2228.1</v>
      </c>
      <c r="M143" s="30">
        <f t="shared" si="8"/>
        <v>3121.3</v>
      </c>
      <c r="N143" s="30">
        <f t="shared" si="8"/>
        <v>3391.3</v>
      </c>
      <c r="O143" s="4"/>
      <c r="P143" s="4"/>
      <c r="R143" s="1"/>
      <c r="S143" s="1"/>
    </row>
    <row r="144" spans="2:19" s="5" customFormat="1" ht="15.75" customHeight="1">
      <c r="B144" s="26">
        <v>107</v>
      </c>
      <c r="C144" s="27">
        <v>13</v>
      </c>
      <c r="D144" s="31" t="s">
        <v>132</v>
      </c>
      <c r="E144" s="24" t="s">
        <v>11</v>
      </c>
      <c r="F144" s="24" t="s">
        <v>168</v>
      </c>
      <c r="G144" s="32" t="s">
        <v>162</v>
      </c>
      <c r="H144" s="32" t="s">
        <v>133</v>
      </c>
      <c r="I144" s="32"/>
      <c r="J144" s="32"/>
      <c r="K144" s="32"/>
      <c r="L144" s="33">
        <f t="shared" si="8"/>
        <v>2228.1</v>
      </c>
      <c r="M144" s="33">
        <f t="shared" si="8"/>
        <v>3121.3</v>
      </c>
      <c r="N144" s="33">
        <f t="shared" si="8"/>
        <v>3391.3</v>
      </c>
      <c r="O144" s="4"/>
      <c r="P144" s="4"/>
      <c r="R144" s="1"/>
      <c r="S144" s="1"/>
    </row>
    <row r="145" spans="1:19" s="5" customFormat="1" ht="41.25" customHeight="1">
      <c r="B145" s="26">
        <v>108</v>
      </c>
      <c r="C145" s="27">
        <v>13</v>
      </c>
      <c r="D145" s="31" t="s">
        <v>134</v>
      </c>
      <c r="E145" s="24" t="s">
        <v>11</v>
      </c>
      <c r="F145" s="24" t="s">
        <v>168</v>
      </c>
      <c r="G145" s="32" t="s">
        <v>162</v>
      </c>
      <c r="H145" s="32" t="s">
        <v>135</v>
      </c>
      <c r="I145" s="32" t="s">
        <v>27</v>
      </c>
      <c r="J145" s="32" t="s">
        <v>13</v>
      </c>
      <c r="K145" s="32"/>
      <c r="L145" s="33">
        <f t="shared" si="8"/>
        <v>2228.1</v>
      </c>
      <c r="M145" s="33">
        <f t="shared" si="8"/>
        <v>3121.3</v>
      </c>
      <c r="N145" s="33">
        <f t="shared" si="8"/>
        <v>3391.3</v>
      </c>
      <c r="O145" s="4"/>
      <c r="P145" s="4"/>
      <c r="R145" s="1"/>
      <c r="S145" s="1"/>
    </row>
    <row r="146" spans="1:19" s="5" customFormat="1" ht="62.25" customHeight="1">
      <c r="A146" s="5" t="s">
        <v>136</v>
      </c>
      <c r="B146" s="26">
        <v>109</v>
      </c>
      <c r="C146" s="27">
        <v>13</v>
      </c>
      <c r="D146" s="31" t="s">
        <v>137</v>
      </c>
      <c r="E146" s="24" t="s">
        <v>11</v>
      </c>
      <c r="F146" s="24" t="s">
        <v>168</v>
      </c>
      <c r="G146" s="32" t="s">
        <v>162</v>
      </c>
      <c r="H146" s="32" t="s">
        <v>138</v>
      </c>
      <c r="I146" s="32" t="s">
        <v>83</v>
      </c>
      <c r="J146" s="32" t="s">
        <v>86</v>
      </c>
      <c r="K146" s="32"/>
      <c r="L146" s="33">
        <f t="shared" si="8"/>
        <v>2228.1</v>
      </c>
      <c r="M146" s="33">
        <f t="shared" si="8"/>
        <v>3121.3</v>
      </c>
      <c r="N146" s="33">
        <f t="shared" si="8"/>
        <v>3391.3</v>
      </c>
      <c r="O146" s="4"/>
      <c r="P146" s="4"/>
      <c r="R146" s="1"/>
      <c r="S146" s="1"/>
    </row>
    <row r="147" spans="1:19" s="5" customFormat="1" ht="27.75" customHeight="1">
      <c r="B147" s="26">
        <v>110</v>
      </c>
      <c r="C147" s="27">
        <v>13</v>
      </c>
      <c r="D147" s="34" t="s">
        <v>139</v>
      </c>
      <c r="E147" s="24" t="s">
        <v>11</v>
      </c>
      <c r="F147" s="24" t="s">
        <v>168</v>
      </c>
      <c r="G147" s="32" t="s">
        <v>162</v>
      </c>
      <c r="H147" s="32" t="s">
        <v>138</v>
      </c>
      <c r="I147" s="32" t="s">
        <v>83</v>
      </c>
      <c r="J147" s="32" t="s">
        <v>86</v>
      </c>
      <c r="K147" s="32" t="s">
        <v>140</v>
      </c>
      <c r="L147" s="33">
        <f t="shared" si="8"/>
        <v>2228.1</v>
      </c>
      <c r="M147" s="33">
        <f t="shared" si="8"/>
        <v>3121.3</v>
      </c>
      <c r="N147" s="33">
        <f t="shared" si="8"/>
        <v>3391.3</v>
      </c>
      <c r="O147" s="4"/>
      <c r="P147" s="4"/>
      <c r="R147" s="1"/>
      <c r="S147" s="1"/>
    </row>
    <row r="148" spans="1:19" s="5" customFormat="1" ht="15.75" customHeight="1">
      <c r="B148" s="26">
        <v>111</v>
      </c>
      <c r="C148" s="27">
        <v>13</v>
      </c>
      <c r="D148" s="34" t="s">
        <v>141</v>
      </c>
      <c r="E148" s="24" t="s">
        <v>11</v>
      </c>
      <c r="F148" s="24" t="s">
        <v>168</v>
      </c>
      <c r="G148" s="32" t="s">
        <v>162</v>
      </c>
      <c r="H148" s="32" t="s">
        <v>138</v>
      </c>
      <c r="I148" s="32" t="s">
        <v>83</v>
      </c>
      <c r="J148" s="32" t="s">
        <v>86</v>
      </c>
      <c r="K148" s="32" t="s">
        <v>142</v>
      </c>
      <c r="L148" s="33">
        <v>2228.1</v>
      </c>
      <c r="M148" s="33">
        <v>3121.3</v>
      </c>
      <c r="N148" s="33">
        <v>3391.3</v>
      </c>
      <c r="O148" s="4"/>
      <c r="P148" s="4"/>
      <c r="R148" s="1"/>
      <c r="S148" s="1"/>
    </row>
    <row r="149" spans="1:19" s="5" customFormat="1">
      <c r="A149" s="1"/>
      <c r="B149" s="26">
        <v>112</v>
      </c>
      <c r="C149" s="27">
        <v>13</v>
      </c>
      <c r="D149" s="46" t="s">
        <v>143</v>
      </c>
      <c r="E149" s="24" t="s">
        <v>11</v>
      </c>
      <c r="F149" s="24"/>
      <c r="G149" s="32"/>
      <c r="H149" s="19"/>
      <c r="I149" s="19"/>
      <c r="J149" s="19"/>
      <c r="K149" s="19"/>
      <c r="L149" s="21">
        <f>L16+L74+L85+L119+L143+L93+L136</f>
        <v>7531.4</v>
      </c>
      <c r="M149" s="21" t="e">
        <f>M16+M74++M119+M143+M93</f>
        <v>#REF!</v>
      </c>
      <c r="N149" s="21" t="e">
        <f>N16+N74++N119+N143+N93</f>
        <v>#REF!</v>
      </c>
      <c r="O149" s="4"/>
      <c r="P149" s="4"/>
      <c r="R149" s="1"/>
      <c r="S149" s="1"/>
    </row>
    <row r="150" spans="1:19" s="5" customFormat="1">
      <c r="A150" s="1"/>
      <c r="B150" s="47"/>
      <c r="C150" s="48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"/>
      <c r="P150" s="4"/>
      <c r="R150" s="1"/>
      <c r="S150" s="1"/>
    </row>
    <row r="151" spans="1:19" s="5" customFormat="1">
      <c r="A151" s="1"/>
      <c r="B151" s="47"/>
      <c r="C151" s="48"/>
      <c r="D151" s="49"/>
      <c r="E151" s="49"/>
      <c r="F151" s="49"/>
      <c r="G151" s="49"/>
      <c r="H151" s="49"/>
      <c r="I151" s="49"/>
      <c r="J151" s="49"/>
      <c r="K151" s="49"/>
      <c r="L151" s="49"/>
      <c r="M151" s="4"/>
      <c r="N151" s="4"/>
      <c r="O151" s="4"/>
      <c r="P151" s="4"/>
      <c r="R151" s="1"/>
      <c r="S151" s="1"/>
    </row>
    <row r="152" spans="1:19" s="5" customFormat="1">
      <c r="A152" s="1"/>
      <c r="B152" s="47"/>
      <c r="C152" s="48"/>
      <c r="D152" s="49"/>
      <c r="E152" s="49"/>
      <c r="F152" s="49"/>
      <c r="G152" s="49"/>
      <c r="H152" s="49"/>
      <c r="I152" s="49"/>
      <c r="J152" s="49"/>
      <c r="K152" s="49"/>
      <c r="L152" s="49"/>
      <c r="M152" s="4"/>
      <c r="N152" s="4"/>
      <c r="O152" s="4"/>
      <c r="P152" s="4"/>
      <c r="R152" s="1"/>
      <c r="S152" s="1"/>
    </row>
    <row r="153" spans="1:19" s="5" customFormat="1">
      <c r="A153" s="1"/>
      <c r="B153" s="47"/>
      <c r="C153" s="48"/>
      <c r="D153" s="49"/>
      <c r="E153" s="49"/>
      <c r="F153" s="49"/>
      <c r="G153" s="49"/>
      <c r="H153" s="49"/>
      <c r="I153" s="49"/>
      <c r="J153" s="49"/>
      <c r="K153" s="49"/>
      <c r="L153" s="49"/>
      <c r="M153" s="4"/>
      <c r="N153" s="4"/>
      <c r="O153" s="4"/>
      <c r="P153" s="4"/>
      <c r="R153" s="1"/>
      <c r="S153" s="1"/>
    </row>
    <row r="154" spans="1:19" s="5" customFormat="1">
      <c r="A154" s="1"/>
      <c r="B154" s="47"/>
      <c r="C154" s="48"/>
      <c r="D154" s="49"/>
      <c r="E154" s="49"/>
      <c r="F154" s="49"/>
      <c r="G154" s="49"/>
      <c r="H154" s="49"/>
      <c r="I154" s="49"/>
      <c r="J154" s="49"/>
      <c r="K154" s="49"/>
      <c r="L154" s="49"/>
      <c r="M154" s="4"/>
      <c r="N154" s="4"/>
      <c r="O154" s="4"/>
      <c r="P154" s="4"/>
      <c r="R154" s="1"/>
      <c r="S154" s="1"/>
    </row>
    <row r="155" spans="1:19" s="5" customFormat="1">
      <c r="A155" s="1"/>
      <c r="B155" s="47"/>
      <c r="C155" s="48"/>
      <c r="D155" s="49"/>
      <c r="E155" s="49"/>
      <c r="F155" s="49"/>
      <c r="G155" s="49"/>
      <c r="H155" s="49"/>
      <c r="I155" s="49"/>
      <c r="J155" s="49"/>
      <c r="K155" s="49"/>
      <c r="L155" s="49"/>
      <c r="M155" s="4"/>
      <c r="N155" s="4"/>
      <c r="O155" s="4"/>
      <c r="P155" s="4"/>
      <c r="R155" s="1"/>
      <c r="S155" s="1"/>
    </row>
    <row r="156" spans="1:19" s="5" customFormat="1">
      <c r="A156" s="1"/>
      <c r="B156" s="47"/>
      <c r="C156" s="48"/>
      <c r="D156" s="49"/>
      <c r="E156" s="49"/>
      <c r="F156" s="49"/>
      <c r="G156" s="49"/>
      <c r="H156" s="49"/>
      <c r="I156" s="49"/>
      <c r="J156" s="49"/>
      <c r="K156" s="49"/>
      <c r="L156" s="49"/>
      <c r="M156" s="4"/>
      <c r="N156" s="4"/>
      <c r="O156" s="4"/>
      <c r="P156" s="4"/>
      <c r="R156" s="1"/>
      <c r="S156" s="1"/>
    </row>
    <row r="157" spans="1:19" s="5" customFormat="1">
      <c r="A157" s="1"/>
      <c r="B157" s="47"/>
      <c r="C157" s="48"/>
      <c r="D157" s="49"/>
      <c r="E157" s="49"/>
      <c r="F157" s="49"/>
      <c r="G157" s="49"/>
      <c r="H157" s="49"/>
      <c r="I157" s="49"/>
      <c r="J157" s="49"/>
      <c r="K157" s="49"/>
      <c r="L157" s="49"/>
      <c r="M157" s="4"/>
      <c r="N157" s="4"/>
      <c r="O157" s="4"/>
      <c r="P157" s="4"/>
      <c r="R157" s="1"/>
      <c r="S157" s="1"/>
    </row>
    <row r="158" spans="1:19" s="5" customFormat="1">
      <c r="A158" s="1"/>
      <c r="B158" s="47"/>
      <c r="C158" s="48"/>
      <c r="D158" s="49"/>
      <c r="E158" s="49"/>
      <c r="F158" s="49"/>
      <c r="G158" s="49"/>
      <c r="H158" s="49"/>
      <c r="I158" s="49"/>
      <c r="J158" s="49"/>
      <c r="K158" s="49"/>
      <c r="L158" s="49"/>
      <c r="M158" s="4"/>
      <c r="N158" s="4"/>
      <c r="O158" s="4"/>
      <c r="P158" s="4"/>
      <c r="R158" s="1"/>
      <c r="S158" s="1"/>
    </row>
    <row r="159" spans="1:19" s="5" customFormat="1">
      <c r="A159" s="1"/>
      <c r="B159" s="47"/>
      <c r="C159" s="48"/>
      <c r="D159" s="49"/>
      <c r="E159" s="49"/>
      <c r="F159" s="49"/>
      <c r="G159" s="49"/>
      <c r="H159" s="49"/>
      <c r="I159" s="49"/>
      <c r="J159" s="49"/>
      <c r="K159" s="49"/>
      <c r="L159" s="49"/>
      <c r="M159" s="4"/>
      <c r="N159" s="4"/>
      <c r="O159" s="4"/>
      <c r="P159" s="4"/>
      <c r="R159" s="1"/>
      <c r="S159" s="1"/>
    </row>
    <row r="160" spans="1:19" s="5" customFormat="1">
      <c r="A160" s="1"/>
      <c r="B160" s="47"/>
      <c r="C160" s="48"/>
      <c r="D160" s="49"/>
      <c r="E160" s="49"/>
      <c r="F160" s="49"/>
      <c r="G160" s="49"/>
      <c r="H160" s="49"/>
      <c r="I160" s="49"/>
      <c r="J160" s="49"/>
      <c r="K160" s="49"/>
      <c r="L160" s="49"/>
      <c r="M160" s="4"/>
      <c r="N160" s="4"/>
      <c r="O160" s="4"/>
      <c r="P160" s="4"/>
      <c r="R160" s="1"/>
      <c r="S160" s="1"/>
    </row>
    <row r="161" spans="1:19" s="5" customFormat="1">
      <c r="A161" s="1"/>
      <c r="B161" s="47"/>
      <c r="C161" s="48"/>
      <c r="D161" s="49"/>
      <c r="E161" s="49"/>
      <c r="F161" s="49"/>
      <c r="G161" s="49"/>
      <c r="H161" s="49"/>
      <c r="I161" s="49"/>
      <c r="J161" s="49"/>
      <c r="K161" s="49"/>
      <c r="L161" s="49"/>
      <c r="M161" s="4"/>
      <c r="N161" s="4"/>
      <c r="O161" s="4"/>
      <c r="P161" s="4"/>
      <c r="R161" s="1"/>
      <c r="S161" s="1"/>
    </row>
    <row r="162" spans="1:19" s="5" customFormat="1">
      <c r="A162" s="1"/>
      <c r="B162" s="47"/>
      <c r="C162" s="48"/>
      <c r="D162" s="49"/>
      <c r="E162" s="49"/>
      <c r="F162" s="49"/>
      <c r="G162" s="49"/>
      <c r="H162" s="49"/>
      <c r="I162" s="49"/>
      <c r="J162" s="49"/>
      <c r="K162" s="49"/>
      <c r="L162" s="49"/>
      <c r="M162" s="4"/>
      <c r="N162" s="4"/>
      <c r="O162" s="4"/>
      <c r="P162" s="4"/>
      <c r="R162" s="1"/>
      <c r="S162" s="1"/>
    </row>
    <row r="163" spans="1:19" s="5" customFormat="1">
      <c r="A163" s="1"/>
      <c r="B163" s="47"/>
      <c r="C163" s="48"/>
      <c r="D163" s="49"/>
      <c r="E163" s="49"/>
      <c r="F163" s="49"/>
      <c r="G163" s="49"/>
      <c r="H163" s="49"/>
      <c r="I163" s="49"/>
      <c r="J163" s="49"/>
      <c r="K163" s="49"/>
      <c r="L163" s="49"/>
      <c r="M163" s="4"/>
      <c r="N163" s="4"/>
      <c r="O163" s="4"/>
      <c r="P163" s="4"/>
      <c r="R163" s="1"/>
      <c r="S163" s="1"/>
    </row>
    <row r="164" spans="1:19" s="5" customFormat="1">
      <c r="A164" s="1"/>
      <c r="B164" s="47"/>
      <c r="C164" s="48"/>
      <c r="D164" s="49"/>
      <c r="E164" s="49"/>
      <c r="F164" s="49"/>
      <c r="G164" s="49"/>
      <c r="H164" s="49"/>
      <c r="I164" s="49"/>
      <c r="J164" s="49"/>
      <c r="K164" s="49"/>
      <c r="L164" s="49"/>
      <c r="M164" s="4"/>
      <c r="N164" s="4"/>
      <c r="O164" s="4"/>
      <c r="P164" s="4"/>
      <c r="R164" s="1"/>
      <c r="S164" s="1"/>
    </row>
    <row r="165" spans="1:19" s="5" customFormat="1">
      <c r="A165" s="1"/>
      <c r="B165" s="47"/>
      <c r="C165" s="48"/>
      <c r="D165" s="49"/>
      <c r="E165" s="49"/>
      <c r="F165" s="49"/>
      <c r="G165" s="49"/>
      <c r="H165" s="49"/>
      <c r="I165" s="49"/>
      <c r="J165" s="49"/>
      <c r="K165" s="49"/>
      <c r="L165" s="49"/>
      <c r="M165" s="4"/>
      <c r="N165" s="4"/>
      <c r="O165" s="4"/>
      <c r="P165" s="4"/>
      <c r="R165" s="1"/>
      <c r="S165" s="1"/>
    </row>
    <row r="166" spans="1:19" s="5" customFormat="1">
      <c r="A166" s="1"/>
      <c r="B166" s="47"/>
      <c r="C166" s="48"/>
      <c r="D166" s="49"/>
      <c r="E166" s="49"/>
      <c r="F166" s="49"/>
      <c r="G166" s="49"/>
      <c r="H166" s="49"/>
      <c r="I166" s="49"/>
      <c r="J166" s="49"/>
      <c r="K166" s="49"/>
      <c r="L166" s="49"/>
      <c r="M166" s="4"/>
      <c r="N166" s="4"/>
      <c r="O166" s="4"/>
      <c r="P166" s="4"/>
      <c r="R166" s="1"/>
      <c r="S166" s="1"/>
    </row>
    <row r="167" spans="1:19" s="5" customFormat="1">
      <c r="A167" s="1"/>
      <c r="B167" s="47"/>
      <c r="C167" s="48"/>
      <c r="D167" s="49"/>
      <c r="E167" s="49"/>
      <c r="F167" s="49"/>
      <c r="G167" s="49"/>
      <c r="H167" s="49"/>
      <c r="I167" s="49"/>
      <c r="J167" s="49"/>
      <c r="K167" s="49"/>
      <c r="L167" s="49"/>
      <c r="M167" s="4"/>
      <c r="N167" s="4"/>
      <c r="O167" s="4"/>
      <c r="P167" s="4"/>
      <c r="R167" s="1"/>
      <c r="S167" s="1"/>
    </row>
    <row r="168" spans="1:19" s="5" customFormat="1">
      <c r="A168" s="1"/>
      <c r="B168" s="47"/>
      <c r="C168" s="48"/>
      <c r="D168" s="49"/>
      <c r="E168" s="49"/>
      <c r="F168" s="49"/>
      <c r="G168" s="49"/>
      <c r="H168" s="49"/>
      <c r="I168" s="49"/>
      <c r="J168" s="49"/>
      <c r="K168" s="49"/>
      <c r="L168" s="49"/>
      <c r="M168" s="4"/>
      <c r="N168" s="4"/>
      <c r="O168" s="4"/>
      <c r="P168" s="4"/>
      <c r="R168" s="1"/>
      <c r="S168" s="1"/>
    </row>
    <row r="169" spans="1:19" s="5" customFormat="1">
      <c r="A169" s="1"/>
      <c r="B169" s="47"/>
      <c r="C169" s="48"/>
      <c r="D169" s="49"/>
      <c r="E169" s="49"/>
      <c r="F169" s="49"/>
      <c r="G169" s="49"/>
      <c r="H169" s="49"/>
      <c r="I169" s="49"/>
      <c r="J169" s="49"/>
      <c r="K169" s="49"/>
      <c r="L169" s="49"/>
      <c r="M169" s="4"/>
      <c r="N169" s="4"/>
      <c r="O169" s="4"/>
      <c r="P169" s="4"/>
      <c r="R169" s="1"/>
      <c r="S169" s="1"/>
    </row>
    <row r="170" spans="1:19" s="5" customFormat="1">
      <c r="A170" s="1"/>
      <c r="B170" s="47"/>
      <c r="C170" s="48"/>
      <c r="D170" s="49"/>
      <c r="E170" s="49"/>
      <c r="F170" s="49"/>
      <c r="G170" s="49"/>
      <c r="H170" s="49"/>
      <c r="I170" s="49"/>
      <c r="J170" s="49"/>
      <c r="K170" s="49"/>
      <c r="L170" s="49"/>
      <c r="R170" s="1"/>
      <c r="S170" s="1"/>
    </row>
    <row r="171" spans="1:19" s="5" customFormat="1">
      <c r="A171" s="1"/>
      <c r="B171" s="47"/>
      <c r="C171" s="48"/>
      <c r="D171" s="49"/>
      <c r="E171" s="49"/>
      <c r="F171" s="49"/>
      <c r="G171" s="49"/>
      <c r="H171" s="49"/>
      <c r="I171" s="49"/>
      <c r="J171" s="49"/>
      <c r="K171" s="49"/>
      <c r="L171" s="49"/>
      <c r="R171" s="1"/>
      <c r="S171" s="1"/>
    </row>
    <row r="172" spans="1:19" s="5" customFormat="1">
      <c r="A172" s="1"/>
      <c r="B172" s="47"/>
      <c r="C172" s="48"/>
      <c r="D172" s="49"/>
      <c r="E172" s="49"/>
      <c r="F172" s="49"/>
      <c r="G172" s="49"/>
      <c r="H172" s="49"/>
      <c r="I172" s="49"/>
      <c r="J172" s="49"/>
      <c r="K172" s="49"/>
      <c r="L172" s="49"/>
      <c r="R172" s="1"/>
      <c r="S172" s="1"/>
    </row>
    <row r="173" spans="1:19" s="5" customFormat="1">
      <c r="A173" s="1"/>
      <c r="B173" s="47"/>
      <c r="C173" s="48"/>
      <c r="D173" s="49"/>
      <c r="E173" s="49"/>
      <c r="F173" s="49"/>
      <c r="G173" s="49"/>
      <c r="H173" s="49"/>
      <c r="I173" s="49"/>
      <c r="J173" s="49"/>
      <c r="K173" s="49"/>
      <c r="L173" s="49"/>
      <c r="R173" s="1"/>
      <c r="S173" s="1"/>
    </row>
    <row r="174" spans="1:19" s="5" customFormat="1">
      <c r="A174" s="1"/>
      <c r="B174" s="47"/>
      <c r="C174" s="48"/>
      <c r="D174" s="49"/>
      <c r="E174" s="49"/>
      <c r="F174" s="49"/>
      <c r="G174" s="49"/>
      <c r="H174" s="49"/>
      <c r="I174" s="49"/>
      <c r="J174" s="49"/>
      <c r="K174" s="49"/>
      <c r="L174" s="49"/>
      <c r="R174" s="1"/>
      <c r="S174" s="1"/>
    </row>
    <row r="175" spans="1:19" s="5" customFormat="1">
      <c r="A175" s="1"/>
      <c r="B175" s="47"/>
      <c r="C175" s="48"/>
      <c r="D175" s="49"/>
      <c r="E175" s="49"/>
      <c r="F175" s="49"/>
      <c r="G175" s="49"/>
      <c r="H175" s="49"/>
      <c r="I175" s="49"/>
      <c r="J175" s="49"/>
      <c r="K175" s="49"/>
      <c r="L175" s="49"/>
      <c r="R175" s="1"/>
      <c r="S175" s="1"/>
    </row>
    <row r="176" spans="1:19" s="5" customFormat="1">
      <c r="A176" s="1"/>
      <c r="B176" s="47"/>
      <c r="C176" s="48"/>
      <c r="D176" s="49"/>
      <c r="E176" s="49"/>
      <c r="F176" s="49"/>
      <c r="G176" s="49"/>
      <c r="H176" s="49"/>
      <c r="I176" s="49"/>
      <c r="J176" s="49"/>
      <c r="K176" s="49"/>
      <c r="L176" s="49"/>
      <c r="R176" s="1"/>
      <c r="S176" s="1"/>
    </row>
    <row r="177" spans="1:19" s="5" customFormat="1">
      <c r="A177" s="1"/>
      <c r="B177" s="47"/>
      <c r="C177" s="48"/>
      <c r="D177" s="49"/>
      <c r="E177" s="49"/>
      <c r="F177" s="49"/>
      <c r="G177" s="49"/>
      <c r="H177" s="49"/>
      <c r="I177" s="49"/>
      <c r="J177" s="49"/>
      <c r="K177" s="49"/>
      <c r="L177" s="49"/>
      <c r="R177" s="1"/>
      <c r="S177" s="1"/>
    </row>
    <row r="178" spans="1:19" s="5" customFormat="1">
      <c r="A178" s="1"/>
      <c r="B178" s="47"/>
      <c r="C178" s="48"/>
      <c r="D178" s="49"/>
      <c r="E178" s="49"/>
      <c r="F178" s="49"/>
      <c r="G178" s="49"/>
      <c r="H178" s="49"/>
      <c r="I178" s="49"/>
      <c r="J178" s="49"/>
      <c r="K178" s="49"/>
      <c r="L178" s="49"/>
      <c r="R178" s="1"/>
      <c r="S178" s="1"/>
    </row>
    <row r="179" spans="1:19" s="5" customFormat="1">
      <c r="A179" s="1"/>
      <c r="B179" s="47"/>
      <c r="C179" s="48"/>
      <c r="D179" s="49"/>
      <c r="E179" s="49"/>
      <c r="F179" s="49"/>
      <c r="G179" s="49"/>
      <c r="H179" s="49"/>
      <c r="I179" s="49"/>
      <c r="J179" s="49"/>
      <c r="K179" s="49"/>
      <c r="L179" s="49"/>
      <c r="R179" s="1"/>
      <c r="S179" s="1"/>
    </row>
    <row r="180" spans="1:19" s="5" customFormat="1">
      <c r="A180" s="1"/>
      <c r="B180" s="47"/>
      <c r="C180" s="48"/>
      <c r="D180" s="49"/>
      <c r="E180" s="49"/>
      <c r="F180" s="49"/>
      <c r="G180" s="49"/>
      <c r="H180" s="49"/>
      <c r="I180" s="49"/>
      <c r="J180" s="49"/>
      <c r="K180" s="49"/>
      <c r="L180" s="49"/>
      <c r="R180" s="1"/>
      <c r="S180" s="1"/>
    </row>
    <row r="181" spans="1:19" s="5" customFormat="1">
      <c r="A181" s="1"/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R181" s="1"/>
      <c r="S181" s="1"/>
    </row>
    <row r="182" spans="1:19" s="5" customFormat="1">
      <c r="A182" s="1"/>
      <c r="B182" s="47"/>
      <c r="C182" s="48"/>
      <c r="D182" s="49"/>
      <c r="E182" s="49"/>
      <c r="F182" s="49"/>
      <c r="G182" s="49"/>
      <c r="H182" s="49"/>
      <c r="I182" s="49"/>
      <c r="J182" s="49"/>
      <c r="K182" s="49"/>
      <c r="L182" s="49"/>
      <c r="R182" s="1"/>
      <c r="S182" s="1"/>
    </row>
    <row r="183" spans="1:19" s="5" customFormat="1">
      <c r="A183" s="1"/>
      <c r="B183" s="47"/>
      <c r="C183" s="48"/>
      <c r="D183" s="49"/>
      <c r="E183" s="49"/>
      <c r="F183" s="49"/>
      <c r="G183" s="49"/>
      <c r="H183" s="49"/>
      <c r="I183" s="49"/>
      <c r="J183" s="49"/>
      <c r="K183" s="49"/>
      <c r="L183" s="49"/>
      <c r="R183" s="1"/>
      <c r="S183" s="1"/>
    </row>
    <row r="184" spans="1:19" s="5" customFormat="1">
      <c r="A184" s="1"/>
      <c r="B184" s="47"/>
      <c r="C184" s="48"/>
      <c r="D184" s="49"/>
      <c r="E184" s="49"/>
      <c r="F184" s="49"/>
      <c r="G184" s="49"/>
      <c r="H184" s="49"/>
      <c r="I184" s="49"/>
      <c r="J184" s="49"/>
      <c r="K184" s="49"/>
      <c r="L184" s="49"/>
      <c r="R184" s="1"/>
      <c r="S184" s="1"/>
    </row>
    <row r="185" spans="1:19" s="5" customFormat="1">
      <c r="A185" s="1"/>
      <c r="B185" s="47"/>
      <c r="C185" s="48"/>
      <c r="D185" s="49"/>
      <c r="E185" s="49"/>
      <c r="F185" s="49"/>
      <c r="G185" s="49"/>
      <c r="H185" s="49"/>
      <c r="I185" s="49"/>
      <c r="J185" s="49"/>
      <c r="K185" s="49"/>
      <c r="L185" s="49"/>
      <c r="R185" s="1"/>
      <c r="S185" s="1"/>
    </row>
    <row r="186" spans="1:19" s="5" customFormat="1">
      <c r="A186" s="1"/>
      <c r="B186" s="47"/>
      <c r="C186" s="48"/>
      <c r="D186" s="49"/>
      <c r="E186" s="49"/>
      <c r="F186" s="49"/>
      <c r="G186" s="49"/>
      <c r="H186" s="49"/>
      <c r="I186" s="49"/>
      <c r="J186" s="49"/>
      <c r="K186" s="49"/>
      <c r="L186" s="49"/>
      <c r="R186" s="1"/>
      <c r="S186" s="1"/>
    </row>
    <row r="187" spans="1:19" s="5" customFormat="1">
      <c r="A187" s="1"/>
      <c r="B187" s="47"/>
      <c r="C187" s="48"/>
      <c r="D187" s="49"/>
      <c r="E187" s="49"/>
      <c r="F187" s="49"/>
      <c r="G187" s="49"/>
      <c r="H187" s="49"/>
      <c r="I187" s="49"/>
      <c r="J187" s="49"/>
      <c r="K187" s="49"/>
      <c r="L187" s="49"/>
      <c r="R187" s="1"/>
      <c r="S187" s="1"/>
    </row>
    <row r="188" spans="1:19" s="5" customFormat="1">
      <c r="A188" s="1"/>
      <c r="B188" s="47"/>
      <c r="C188" s="48"/>
      <c r="D188" s="49"/>
      <c r="E188" s="49"/>
      <c r="F188" s="49"/>
      <c r="G188" s="49"/>
      <c r="H188" s="49"/>
      <c r="I188" s="49"/>
      <c r="J188" s="49"/>
      <c r="K188" s="49"/>
      <c r="L188" s="49"/>
      <c r="R188" s="1"/>
      <c r="S188" s="1"/>
    </row>
    <row r="189" spans="1:19" s="5" customFormat="1">
      <c r="A189" s="1"/>
      <c r="B189" s="47"/>
      <c r="C189" s="48"/>
      <c r="D189" s="49"/>
      <c r="E189" s="49"/>
      <c r="F189" s="49"/>
      <c r="G189" s="49"/>
      <c r="H189" s="49"/>
      <c r="I189" s="49"/>
      <c r="J189" s="49"/>
      <c r="K189" s="49"/>
      <c r="L189" s="49"/>
      <c r="R189" s="1"/>
      <c r="S189" s="1"/>
    </row>
    <row r="190" spans="1:19" s="5" customFormat="1">
      <c r="A190" s="1"/>
      <c r="B190" s="47"/>
      <c r="C190" s="48"/>
      <c r="D190" s="49"/>
      <c r="E190" s="49"/>
      <c r="F190" s="49"/>
      <c r="G190" s="49"/>
      <c r="H190" s="49"/>
      <c r="I190" s="49"/>
      <c r="J190" s="49"/>
      <c r="K190" s="49"/>
      <c r="L190" s="49"/>
      <c r="R190" s="1"/>
      <c r="S190" s="1"/>
    </row>
    <row r="191" spans="1:19" s="5" customFormat="1">
      <c r="A191" s="1"/>
      <c r="B191" s="47"/>
      <c r="C191" s="48"/>
      <c r="D191" s="49"/>
      <c r="E191" s="49"/>
      <c r="F191" s="49"/>
      <c r="G191" s="49"/>
      <c r="H191" s="49"/>
      <c r="I191" s="49"/>
      <c r="J191" s="49"/>
      <c r="K191" s="49"/>
      <c r="L191" s="49"/>
      <c r="R191" s="1"/>
      <c r="S191" s="1"/>
    </row>
    <row r="192" spans="1:19" s="5" customFormat="1">
      <c r="A192" s="1"/>
      <c r="B192" s="47"/>
      <c r="C192" s="48"/>
      <c r="D192" s="49"/>
      <c r="E192" s="49"/>
      <c r="F192" s="49"/>
      <c r="G192" s="49"/>
      <c r="H192" s="49"/>
      <c r="I192" s="49"/>
      <c r="J192" s="49"/>
      <c r="K192" s="49"/>
      <c r="L192" s="49"/>
      <c r="R192" s="1"/>
      <c r="S192" s="1"/>
    </row>
    <row r="193" spans="1:19" s="5" customFormat="1">
      <c r="A193" s="1"/>
      <c r="B193" s="47"/>
      <c r="C193" s="48"/>
      <c r="D193" s="49"/>
      <c r="E193" s="49"/>
      <c r="F193" s="49"/>
      <c r="G193" s="49"/>
      <c r="H193" s="49"/>
      <c r="I193" s="49"/>
      <c r="J193" s="49"/>
      <c r="K193" s="49"/>
      <c r="L193" s="49"/>
      <c r="R193" s="1"/>
      <c r="S193" s="1"/>
    </row>
    <row r="194" spans="1:19" s="5" customFormat="1">
      <c r="A194" s="1"/>
      <c r="B194" s="47"/>
      <c r="C194" s="48"/>
      <c r="D194" s="49"/>
      <c r="E194" s="49"/>
      <c r="F194" s="49"/>
      <c r="G194" s="49"/>
      <c r="H194" s="49"/>
      <c r="I194" s="49"/>
      <c r="J194" s="49"/>
      <c r="K194" s="49"/>
      <c r="L194" s="49"/>
      <c r="R194" s="1"/>
      <c r="S194" s="1"/>
    </row>
    <row r="195" spans="1:19" s="5" customFormat="1">
      <c r="A195" s="1"/>
      <c r="B195" s="47"/>
      <c r="C195" s="48"/>
      <c r="D195" s="49"/>
      <c r="E195" s="49"/>
      <c r="F195" s="49"/>
      <c r="G195" s="49"/>
      <c r="H195" s="49"/>
      <c r="I195" s="49"/>
      <c r="J195" s="49"/>
      <c r="K195" s="49"/>
      <c r="L195" s="49"/>
      <c r="R195" s="1"/>
      <c r="S195" s="1"/>
    </row>
    <row r="196" spans="1:19" s="5" customFormat="1">
      <c r="A196" s="1"/>
      <c r="B196" s="47"/>
      <c r="C196" s="48"/>
      <c r="D196" s="49"/>
      <c r="E196" s="49"/>
      <c r="F196" s="49"/>
      <c r="G196" s="49"/>
      <c r="H196" s="49"/>
      <c r="I196" s="49"/>
      <c r="J196" s="49"/>
      <c r="K196" s="49"/>
      <c r="L196" s="49"/>
      <c r="R196" s="1"/>
      <c r="S196" s="1"/>
    </row>
    <row r="197" spans="1:19" s="5" customFormat="1">
      <c r="A197" s="1"/>
      <c r="B197" s="47"/>
      <c r="C197" s="48"/>
      <c r="D197" s="49"/>
      <c r="E197" s="49"/>
      <c r="F197" s="49"/>
      <c r="G197" s="49"/>
      <c r="H197" s="49"/>
      <c r="I197" s="49"/>
      <c r="J197" s="49"/>
      <c r="K197" s="49"/>
      <c r="L197" s="49"/>
      <c r="R197" s="1"/>
      <c r="S197" s="1"/>
    </row>
    <row r="198" spans="1:19" s="5" customFormat="1">
      <c r="A198" s="1"/>
      <c r="B198" s="50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R198" s="1"/>
      <c r="S198" s="1"/>
    </row>
    <row r="199" spans="1:19" s="5" customFormat="1">
      <c r="A199" s="1"/>
      <c r="B199" s="50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R199" s="1"/>
      <c r="S199" s="1"/>
    </row>
    <row r="200" spans="1:19" s="5" customFormat="1">
      <c r="A200" s="1"/>
      <c r="B200" s="50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R200" s="1"/>
      <c r="S200" s="1"/>
    </row>
    <row r="201" spans="1:19" s="5" customFormat="1">
      <c r="A201" s="1"/>
      <c r="B201" s="50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R201" s="1"/>
      <c r="S201" s="1"/>
    </row>
    <row r="202" spans="1:19" s="5" customFormat="1">
      <c r="A202" s="1"/>
      <c r="B202" s="50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R202" s="1"/>
      <c r="S202" s="1"/>
    </row>
    <row r="203" spans="1:19" s="5" customFormat="1">
      <c r="A203" s="1"/>
      <c r="B203" s="50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R203" s="1"/>
      <c r="S203" s="1"/>
    </row>
    <row r="204" spans="1:19" s="5" customFormat="1">
      <c r="A204" s="1"/>
      <c r="B204" s="50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R204" s="1"/>
      <c r="S204" s="1"/>
    </row>
    <row r="205" spans="1:19" s="5" customFormat="1">
      <c r="A205" s="1"/>
      <c r="B205" s="50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R205" s="1"/>
      <c r="S205" s="1"/>
    </row>
    <row r="206" spans="1:19" s="5" customFormat="1">
      <c r="A206" s="1"/>
      <c r="B206" s="50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R206" s="1"/>
      <c r="S206" s="1"/>
    </row>
    <row r="207" spans="1:19" s="5" customFormat="1">
      <c r="A207" s="1"/>
      <c r="B207" s="50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R207" s="1"/>
      <c r="S207" s="1"/>
    </row>
    <row r="208" spans="1:19" s="5" customFormat="1">
      <c r="A208" s="1"/>
      <c r="B208" s="50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R208" s="1"/>
      <c r="S208" s="1"/>
    </row>
    <row r="209" spans="1:19" s="5" customFormat="1">
      <c r="A209" s="1"/>
      <c r="B209" s="50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R209" s="1"/>
      <c r="S209" s="1"/>
    </row>
    <row r="210" spans="1:19" s="5" customFormat="1">
      <c r="A210" s="1"/>
      <c r="B210" s="50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R210" s="1"/>
      <c r="S210" s="1"/>
    </row>
    <row r="211" spans="1:19" s="5" customFormat="1">
      <c r="A211" s="1"/>
      <c r="B211" s="50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R211" s="1"/>
      <c r="S211" s="1"/>
    </row>
    <row r="212" spans="1:19" s="5" customFormat="1">
      <c r="A212" s="1"/>
      <c r="B212" s="50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R212" s="1"/>
      <c r="S212" s="1"/>
    </row>
    <row r="213" spans="1:19" s="5" customFormat="1">
      <c r="A213" s="1"/>
      <c r="B213" s="50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R213" s="1"/>
      <c r="S213" s="1"/>
    </row>
    <row r="214" spans="1:19" s="5" customFormat="1">
      <c r="A214" s="1"/>
      <c r="B214" s="50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R214" s="1"/>
      <c r="S214" s="1"/>
    </row>
    <row r="215" spans="1:19" s="5" customFormat="1">
      <c r="A215" s="1"/>
      <c r="B215" s="50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R215" s="1"/>
      <c r="S215" s="1"/>
    </row>
    <row r="216" spans="1:19" s="5" customFormat="1">
      <c r="A216" s="1"/>
      <c r="B216" s="50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R216" s="1"/>
      <c r="S216" s="1"/>
    </row>
    <row r="217" spans="1:19" s="5" customFormat="1">
      <c r="A217" s="1"/>
      <c r="B217" s="50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R217" s="1"/>
      <c r="S217" s="1"/>
    </row>
    <row r="218" spans="1:19" s="5" customFormat="1">
      <c r="A218" s="1"/>
      <c r="B218" s="50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R218" s="1"/>
      <c r="S218" s="1"/>
    </row>
    <row r="219" spans="1:19" s="5" customFormat="1">
      <c r="A219" s="1"/>
      <c r="B219" s="50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R219" s="1"/>
      <c r="S219" s="1"/>
    </row>
    <row r="220" spans="1:19" s="5" customFormat="1">
      <c r="A220" s="1"/>
      <c r="B220" s="50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R220" s="1"/>
      <c r="S220" s="1"/>
    </row>
    <row r="221" spans="1:19" s="5" customFormat="1">
      <c r="A221" s="1"/>
      <c r="B221" s="50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R221" s="1"/>
      <c r="S221" s="1"/>
    </row>
    <row r="222" spans="1:19" s="5" customFormat="1">
      <c r="A222" s="1"/>
      <c r="B222" s="50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R222" s="1"/>
      <c r="S222" s="1"/>
    </row>
    <row r="223" spans="1:19" s="5" customFormat="1">
      <c r="A223" s="1"/>
      <c r="B223" s="50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R223" s="1"/>
      <c r="S223" s="1"/>
    </row>
    <row r="224" spans="1:19" s="5" customFormat="1">
      <c r="A224" s="1"/>
      <c r="B224" s="50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R224" s="1"/>
      <c r="S224" s="1"/>
    </row>
    <row r="225" spans="1:19" s="5" customFormat="1">
      <c r="A225" s="1"/>
      <c r="B225" s="50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R225" s="1"/>
      <c r="S225" s="1"/>
    </row>
    <row r="226" spans="1:19" s="5" customFormat="1">
      <c r="A226" s="1"/>
      <c r="B226" s="50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R226" s="1"/>
      <c r="S226" s="1"/>
    </row>
    <row r="227" spans="1:19" s="5" customFormat="1">
      <c r="A227" s="1"/>
      <c r="B227" s="50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R227" s="1"/>
      <c r="S227" s="1"/>
    </row>
    <row r="228" spans="1:19" s="5" customFormat="1">
      <c r="A228" s="1"/>
      <c r="B228" s="50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R228" s="1"/>
      <c r="S228" s="1"/>
    </row>
    <row r="229" spans="1:19" s="5" customFormat="1">
      <c r="A229" s="1"/>
      <c r="B229" s="50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R229" s="1"/>
      <c r="S229" s="1"/>
    </row>
    <row r="230" spans="1:19" s="5" customFormat="1">
      <c r="A230" s="1"/>
      <c r="B230" s="50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R230" s="1"/>
      <c r="S230" s="1"/>
    </row>
    <row r="231" spans="1:19" s="5" customFormat="1">
      <c r="A231" s="1"/>
      <c r="B231" s="50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R231" s="1"/>
      <c r="S231" s="1"/>
    </row>
    <row r="232" spans="1:19" s="5" customFormat="1">
      <c r="A232" s="1"/>
      <c r="B232" s="50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R232" s="1"/>
      <c r="S232" s="1"/>
    </row>
    <row r="233" spans="1:19" s="5" customFormat="1">
      <c r="A233" s="1"/>
      <c r="B233" s="50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R233" s="1"/>
      <c r="S233" s="1"/>
    </row>
    <row r="234" spans="1:19" s="5" customFormat="1">
      <c r="A234" s="1"/>
      <c r="B234" s="50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R234" s="1"/>
      <c r="S234" s="1"/>
    </row>
    <row r="235" spans="1:19" s="5" customFormat="1">
      <c r="A235" s="1"/>
      <c r="B235" s="50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R235" s="1"/>
      <c r="S235" s="1"/>
    </row>
    <row r="236" spans="1:19" s="5" customFormat="1">
      <c r="A236" s="1"/>
      <c r="B236" s="50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R236" s="1"/>
      <c r="S236" s="1"/>
    </row>
    <row r="237" spans="1:19" s="5" customFormat="1">
      <c r="A237" s="1"/>
      <c r="B237" s="50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R237" s="1"/>
      <c r="S237" s="1"/>
    </row>
    <row r="238" spans="1:19" s="5" customFormat="1">
      <c r="A238" s="1"/>
      <c r="B238" s="50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R238" s="1"/>
      <c r="S238" s="1"/>
    </row>
    <row r="239" spans="1:19" s="5" customFormat="1">
      <c r="A239" s="1"/>
      <c r="B239" s="50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R239" s="1"/>
      <c r="S239" s="1"/>
    </row>
    <row r="240" spans="1:19" s="5" customFormat="1">
      <c r="A240" s="1"/>
      <c r="B240" s="50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R240" s="1"/>
      <c r="S240" s="1"/>
    </row>
    <row r="241" spans="1:19" s="5" customFormat="1">
      <c r="A241" s="1"/>
      <c r="B241" s="50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R241" s="1"/>
      <c r="S241" s="1"/>
    </row>
    <row r="242" spans="1:19" s="5" customFormat="1">
      <c r="A242" s="1"/>
      <c r="B242" s="50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R242" s="1"/>
      <c r="S242" s="1"/>
    </row>
    <row r="243" spans="1:19" s="5" customFormat="1">
      <c r="A243" s="1"/>
      <c r="B243" s="50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R243" s="1"/>
      <c r="S243" s="1"/>
    </row>
    <row r="244" spans="1:19" s="5" customFormat="1">
      <c r="A244" s="1"/>
      <c r="B244" s="11"/>
      <c r="E244" s="4"/>
      <c r="F244" s="4"/>
      <c r="G244" s="4"/>
      <c r="H244" s="4"/>
      <c r="I244" s="4"/>
      <c r="J244" s="4"/>
      <c r="K244" s="4"/>
      <c r="L244" s="4"/>
      <c r="R244" s="1"/>
      <c r="S244" s="1"/>
    </row>
    <row r="245" spans="1:19" s="5" customFormat="1">
      <c r="A245" s="1"/>
      <c r="B245" s="11"/>
      <c r="E245" s="4"/>
      <c r="F245" s="4"/>
      <c r="G245" s="4"/>
      <c r="H245" s="4"/>
      <c r="I245" s="4"/>
      <c r="J245" s="4"/>
      <c r="K245" s="4"/>
      <c r="L245" s="4"/>
      <c r="R245" s="1"/>
      <c r="S245" s="1"/>
    </row>
    <row r="246" spans="1:19" s="5" customFormat="1">
      <c r="A246" s="1"/>
      <c r="B246" s="11"/>
      <c r="E246" s="4"/>
      <c r="F246" s="4"/>
      <c r="G246" s="4"/>
      <c r="H246" s="4"/>
      <c r="I246" s="4"/>
      <c r="J246" s="4"/>
      <c r="K246" s="4"/>
      <c r="L246" s="4"/>
      <c r="R246" s="1"/>
      <c r="S246" s="1"/>
    </row>
    <row r="247" spans="1:19" s="5" customFormat="1">
      <c r="A247" s="1"/>
      <c r="B247" s="11"/>
      <c r="E247" s="4"/>
      <c r="F247" s="4"/>
      <c r="G247" s="4"/>
      <c r="H247" s="4"/>
      <c r="I247" s="4"/>
      <c r="J247" s="4"/>
      <c r="K247" s="4"/>
      <c r="L247" s="4"/>
      <c r="R247" s="1"/>
      <c r="S247" s="1"/>
    </row>
    <row r="248" spans="1:19" s="5" customFormat="1">
      <c r="A248" s="1"/>
      <c r="B248" s="11"/>
      <c r="E248" s="4"/>
      <c r="F248" s="4"/>
      <c r="G248" s="4"/>
      <c r="H248" s="4"/>
      <c r="I248" s="4"/>
      <c r="J248" s="4"/>
      <c r="K248" s="4"/>
      <c r="L248" s="4"/>
      <c r="R248" s="1"/>
      <c r="S248" s="1"/>
    </row>
    <row r="249" spans="1:19" s="5" customFormat="1">
      <c r="A249" s="1"/>
      <c r="B249" s="11"/>
      <c r="E249" s="4"/>
      <c r="F249" s="4"/>
      <c r="G249" s="4"/>
      <c r="H249" s="4"/>
      <c r="I249" s="4"/>
      <c r="J249" s="4"/>
      <c r="K249" s="4"/>
      <c r="L249" s="4"/>
      <c r="R249" s="1"/>
      <c r="S249" s="1"/>
    </row>
    <row r="250" spans="1:19" s="5" customFormat="1">
      <c r="A250" s="1"/>
      <c r="B250" s="11"/>
      <c r="E250" s="4"/>
      <c r="F250" s="4"/>
      <c r="G250" s="4"/>
      <c r="H250" s="4"/>
      <c r="I250" s="4"/>
      <c r="J250" s="4"/>
      <c r="K250" s="4"/>
      <c r="L250" s="4"/>
      <c r="R250" s="1"/>
      <c r="S250" s="1"/>
    </row>
    <row r="251" spans="1:19" s="5" customFormat="1">
      <c r="A251" s="1"/>
      <c r="B251" s="11"/>
      <c r="E251" s="4"/>
      <c r="F251" s="4"/>
      <c r="G251" s="4"/>
      <c r="H251" s="4"/>
      <c r="I251" s="4"/>
      <c r="J251" s="4"/>
      <c r="K251" s="4"/>
      <c r="L251" s="4"/>
      <c r="R251" s="1"/>
      <c r="S251" s="1"/>
    </row>
    <row r="252" spans="1:19" s="5" customFormat="1">
      <c r="A252" s="1"/>
      <c r="B252" s="11"/>
      <c r="E252" s="4"/>
      <c r="F252" s="4"/>
      <c r="G252" s="4"/>
      <c r="H252" s="4"/>
      <c r="I252" s="4"/>
      <c r="J252" s="4"/>
      <c r="K252" s="4"/>
      <c r="L252" s="4"/>
      <c r="R252" s="1"/>
      <c r="S252" s="1"/>
    </row>
    <row r="253" spans="1:19" s="4" customFormat="1">
      <c r="A253" s="1"/>
      <c r="B253" s="11"/>
      <c r="C253" s="5"/>
      <c r="D253" s="5"/>
      <c r="M253" s="5"/>
      <c r="N253" s="5"/>
      <c r="O253" s="5"/>
      <c r="P253" s="5"/>
      <c r="Q253" s="5"/>
      <c r="R253" s="1"/>
      <c r="S253" s="1"/>
    </row>
    <row r="254" spans="1:19" s="4" customFormat="1">
      <c r="A254" s="1"/>
      <c r="B254" s="11"/>
      <c r="C254" s="5"/>
      <c r="D254" s="5"/>
      <c r="M254" s="5"/>
      <c r="N254" s="5"/>
      <c r="O254" s="5"/>
      <c r="P254" s="5"/>
      <c r="Q254" s="5"/>
      <c r="R254" s="1"/>
      <c r="S254" s="1"/>
    </row>
    <row r="255" spans="1:19" s="4" customFormat="1">
      <c r="A255" s="1"/>
      <c r="B255" s="11"/>
      <c r="C255" s="5"/>
      <c r="D255" s="5"/>
      <c r="M255" s="5"/>
      <c r="N255" s="5"/>
      <c r="O255" s="5"/>
      <c r="P255" s="5"/>
      <c r="Q255" s="5"/>
      <c r="R255" s="1"/>
      <c r="S255" s="1"/>
    </row>
    <row r="256" spans="1:19" s="4" customFormat="1">
      <c r="A256" s="1"/>
      <c r="B256" s="11"/>
      <c r="C256" s="5"/>
      <c r="D256" s="5"/>
      <c r="M256" s="5"/>
      <c r="N256" s="5"/>
      <c r="O256" s="5"/>
      <c r="P256" s="5"/>
      <c r="Q256" s="5"/>
      <c r="R256" s="1"/>
      <c r="S256" s="1"/>
    </row>
    <row r="257" spans="1:19" s="4" customFormat="1">
      <c r="A257" s="1"/>
      <c r="B257" s="11"/>
      <c r="C257" s="5"/>
      <c r="D257" s="5"/>
      <c r="M257" s="5"/>
      <c r="N257" s="5"/>
      <c r="O257" s="5"/>
      <c r="P257" s="5"/>
      <c r="Q257" s="5"/>
      <c r="R257" s="1"/>
      <c r="S257" s="1"/>
    </row>
    <row r="258" spans="1:19" s="4" customFormat="1">
      <c r="A258" s="1"/>
      <c r="B258" s="11"/>
      <c r="C258" s="5"/>
      <c r="D258" s="5"/>
      <c r="M258" s="5"/>
      <c r="N258" s="5"/>
      <c r="O258" s="5"/>
      <c r="P258" s="5"/>
      <c r="Q258" s="5"/>
      <c r="R258" s="1"/>
      <c r="S258" s="1"/>
    </row>
    <row r="259" spans="1:19" s="4" customFormat="1">
      <c r="A259" s="1"/>
      <c r="B259" s="11"/>
      <c r="C259" s="5"/>
      <c r="D259" s="5"/>
      <c r="M259" s="5"/>
      <c r="N259" s="5"/>
      <c r="O259" s="5"/>
      <c r="P259" s="5"/>
      <c r="Q259" s="5"/>
      <c r="R259" s="1"/>
      <c r="S259" s="1"/>
    </row>
    <row r="260" spans="1:19" s="4" customFormat="1">
      <c r="A260" s="1"/>
      <c r="B260" s="11"/>
      <c r="C260" s="5"/>
      <c r="D260" s="5"/>
      <c r="M260" s="5"/>
      <c r="N260" s="5"/>
      <c r="O260" s="5"/>
      <c r="P260" s="5"/>
      <c r="Q260" s="5"/>
      <c r="R260" s="1"/>
      <c r="S260" s="1"/>
    </row>
    <row r="261" spans="1:19" s="4" customFormat="1">
      <c r="A261" s="1"/>
      <c r="B261" s="11"/>
      <c r="C261" s="5"/>
      <c r="D261" s="5"/>
      <c r="M261" s="5"/>
      <c r="N261" s="5"/>
      <c r="O261" s="5"/>
      <c r="P261" s="5"/>
      <c r="Q261" s="5"/>
      <c r="R261" s="1"/>
      <c r="S261" s="1"/>
    </row>
    <row r="262" spans="1:19" s="4" customFormat="1">
      <c r="A262" s="1"/>
      <c r="B262" s="11"/>
      <c r="C262" s="5"/>
      <c r="D262" s="5"/>
      <c r="M262" s="5"/>
      <c r="N262" s="5"/>
      <c r="O262" s="5"/>
      <c r="P262" s="5"/>
      <c r="Q262" s="5"/>
      <c r="R262" s="1"/>
      <c r="S262" s="1"/>
    </row>
    <row r="263" spans="1:19" s="4" customFormat="1">
      <c r="A263" s="1"/>
      <c r="B263" s="11"/>
      <c r="C263" s="5"/>
      <c r="D263" s="5"/>
      <c r="M263" s="5"/>
      <c r="N263" s="5"/>
      <c r="O263" s="5"/>
      <c r="P263" s="5"/>
      <c r="Q263" s="5"/>
      <c r="R263" s="1"/>
      <c r="S263" s="1"/>
    </row>
    <row r="264" spans="1:19" s="4" customFormat="1">
      <c r="A264" s="1"/>
      <c r="B264" s="11"/>
      <c r="C264" s="5"/>
      <c r="D264" s="5"/>
      <c r="M264" s="5"/>
      <c r="N264" s="5"/>
      <c r="O264" s="5"/>
      <c r="P264" s="5"/>
      <c r="Q264" s="5"/>
      <c r="R264" s="1"/>
      <c r="S264" s="1"/>
    </row>
    <row r="265" spans="1:19" s="4" customFormat="1">
      <c r="A265" s="1"/>
      <c r="B265" s="11"/>
      <c r="C265" s="5"/>
      <c r="D265" s="5"/>
      <c r="M265" s="5"/>
      <c r="N265" s="5"/>
      <c r="O265" s="5"/>
      <c r="P265" s="5"/>
      <c r="Q265" s="5"/>
      <c r="R265" s="1"/>
      <c r="S265" s="1"/>
    </row>
    <row r="266" spans="1:19" s="4" customFormat="1">
      <c r="A266" s="1"/>
      <c r="B266" s="11"/>
      <c r="C266" s="5"/>
      <c r="D266" s="5"/>
      <c r="M266" s="5"/>
      <c r="N266" s="5"/>
      <c r="O266" s="5"/>
      <c r="P266" s="5"/>
      <c r="Q266" s="5"/>
      <c r="R266" s="1"/>
      <c r="S266" s="1"/>
    </row>
    <row r="267" spans="1:19" s="4" customFormat="1">
      <c r="A267" s="1"/>
      <c r="B267" s="11"/>
      <c r="C267" s="5"/>
      <c r="D267" s="5"/>
      <c r="M267" s="5"/>
      <c r="N267" s="5"/>
      <c r="O267" s="5"/>
      <c r="P267" s="5"/>
      <c r="Q267" s="5"/>
      <c r="R267" s="1"/>
      <c r="S267" s="1"/>
    </row>
    <row r="268" spans="1:19" s="4" customFormat="1">
      <c r="A268" s="1"/>
      <c r="B268" s="11"/>
      <c r="C268" s="5"/>
      <c r="D268" s="5"/>
      <c r="M268" s="5"/>
      <c r="N268" s="5"/>
      <c r="O268" s="5"/>
      <c r="P268" s="5"/>
      <c r="Q268" s="5"/>
      <c r="R268" s="1"/>
      <c r="S268" s="1"/>
    </row>
    <row r="269" spans="1:19" s="4" customFormat="1">
      <c r="A269" s="1"/>
      <c r="B269" s="11"/>
      <c r="C269" s="5"/>
      <c r="D269" s="5"/>
      <c r="M269" s="5"/>
      <c r="N269" s="5"/>
      <c r="O269" s="5"/>
      <c r="P269" s="5"/>
      <c r="Q269" s="5"/>
      <c r="R269" s="1"/>
      <c r="S269" s="1"/>
    </row>
    <row r="270" spans="1:19" s="4" customFormat="1">
      <c r="A270" s="1"/>
      <c r="B270" s="11"/>
      <c r="C270" s="5"/>
      <c r="D270" s="5"/>
      <c r="M270" s="5"/>
      <c r="N270" s="5"/>
      <c r="O270" s="5"/>
      <c r="P270" s="5"/>
      <c r="Q270" s="5"/>
      <c r="R270" s="1"/>
      <c r="S270" s="1"/>
    </row>
    <row r="271" spans="1:19" s="4" customFormat="1">
      <c r="A271" s="1"/>
      <c r="B271" s="11"/>
      <c r="C271" s="5"/>
      <c r="D271" s="5"/>
      <c r="M271" s="5"/>
      <c r="N271" s="5"/>
      <c r="O271" s="5"/>
      <c r="P271" s="5"/>
      <c r="Q271" s="5"/>
      <c r="R271" s="1"/>
      <c r="S271" s="1"/>
    </row>
    <row r="272" spans="1:19" s="4" customFormat="1">
      <c r="A272" s="1"/>
      <c r="B272" s="11"/>
      <c r="C272" s="5"/>
      <c r="D272" s="5"/>
      <c r="M272" s="5"/>
      <c r="N272" s="5"/>
      <c r="O272" s="5"/>
      <c r="P272" s="5"/>
      <c r="Q272" s="5"/>
      <c r="R272" s="1"/>
      <c r="S272" s="1"/>
    </row>
    <row r="273" spans="1:19" s="4" customFormat="1">
      <c r="A273" s="1"/>
      <c r="B273" s="11"/>
      <c r="C273" s="5"/>
      <c r="D273" s="5"/>
      <c r="M273" s="5"/>
      <c r="N273" s="5"/>
      <c r="O273" s="5"/>
      <c r="P273" s="5"/>
      <c r="Q273" s="5"/>
      <c r="R273" s="1"/>
      <c r="S273" s="1"/>
    </row>
    <row r="274" spans="1:19" s="4" customFormat="1">
      <c r="A274" s="1"/>
      <c r="B274" s="11"/>
      <c r="C274" s="5"/>
      <c r="D274" s="5"/>
      <c r="M274" s="5"/>
      <c r="N274" s="5"/>
      <c r="O274" s="5"/>
      <c r="P274" s="5"/>
      <c r="Q274" s="5"/>
      <c r="R274" s="1"/>
      <c r="S274" s="1"/>
    </row>
    <row r="275" spans="1:19" s="4" customFormat="1">
      <c r="A275" s="1"/>
      <c r="B275" s="11"/>
      <c r="C275" s="5"/>
      <c r="D275" s="5"/>
      <c r="M275" s="5"/>
      <c r="N275" s="5"/>
      <c r="O275" s="5"/>
      <c r="P275" s="5"/>
      <c r="Q275" s="5"/>
      <c r="R275" s="1"/>
      <c r="S275" s="1"/>
    </row>
    <row r="276" spans="1:19" s="4" customFormat="1">
      <c r="A276" s="1"/>
      <c r="B276" s="11"/>
      <c r="C276" s="5"/>
      <c r="D276" s="5"/>
      <c r="M276" s="5"/>
      <c r="N276" s="5"/>
      <c r="O276" s="5"/>
      <c r="P276" s="5"/>
      <c r="Q276" s="5"/>
      <c r="R276" s="1"/>
      <c r="S276" s="1"/>
    </row>
    <row r="277" spans="1:19" s="4" customFormat="1">
      <c r="A277" s="1"/>
      <c r="B277" s="11"/>
      <c r="C277" s="5"/>
      <c r="D277" s="5"/>
      <c r="M277" s="5"/>
      <c r="N277" s="5"/>
      <c r="O277" s="5"/>
      <c r="P277" s="5"/>
      <c r="Q277" s="5"/>
      <c r="R277" s="1"/>
      <c r="S277" s="1"/>
    </row>
  </sheetData>
  <sheetProtection selectLockedCells="1" selectUnlockedCells="1"/>
  <autoFilter ref="B8:L148">
    <filterColumn colId="4"/>
  </autoFilter>
  <mergeCells count="16">
    <mergeCell ref="A6:N6"/>
    <mergeCell ref="E1:N1"/>
    <mergeCell ref="E2:N2"/>
    <mergeCell ref="D3:N3"/>
    <mergeCell ref="E4:N4"/>
    <mergeCell ref="E5:N5"/>
    <mergeCell ref="K8:K13"/>
    <mergeCell ref="L8:L13"/>
    <mergeCell ref="M8:M13"/>
    <mergeCell ref="N8:N13"/>
    <mergeCell ref="B8:B13"/>
    <mergeCell ref="C8:C13"/>
    <mergeCell ref="D8:D13"/>
    <mergeCell ref="E8:E13"/>
    <mergeCell ref="G8:G13"/>
    <mergeCell ref="H8:J13"/>
  </mergeCells>
  <pageMargins left="0.19652777777777777" right="0.19652777777777777" top="0.19652777777777777" bottom="0.19652777777777777" header="0.51180555555555551" footer="0.51180555555555551"/>
  <pageSetup paperSize="9" scale="8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структура 2014</vt:lpstr>
      <vt:lpstr>'Ведомственная структура 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Нина</cp:lastModifiedBy>
  <cp:lastPrinted>2015-01-18T08:05:34Z</cp:lastPrinted>
  <dcterms:created xsi:type="dcterms:W3CDTF">2015-01-31T09:40:40Z</dcterms:created>
  <dcterms:modified xsi:type="dcterms:W3CDTF">2015-03-20T12:00:49Z</dcterms:modified>
</cp:coreProperties>
</file>